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ms02\governança\Publicações na intranet e internet\Transparência\CNJ 102-2009\2019\Quadrimestral\"/>
    </mc:Choice>
  </mc:AlternateContent>
  <bookViews>
    <workbookView xWindow="0" yWindow="0" windowWidth="21600" windowHeight="9135" firstSheet="1" activeTab="1"/>
  </bookViews>
  <sheets>
    <sheet name="BEN_APE" sheetId="1" state="veryHidden" r:id="rId1"/>
    <sheet name="Anexo IV-H" sheetId="2" r:id="rId2"/>
    <sheet name="BEN_AMO" sheetId="3" state="veryHidden" r:id="rId3"/>
    <sheet name="BEN_AT" sheetId="4" state="veryHidden" r:id="rId4"/>
    <sheet name="BEN_AA" sheetId="5" state="veryHidden" r:id="rId5"/>
  </sheets>
  <calcPr calcId="152511"/>
</workbook>
</file>

<file path=xl/calcChain.xml><?xml version="1.0" encoding="utf-8"?>
<calcChain xmlns="http://schemas.openxmlformats.org/spreadsheetml/2006/main">
  <c r="I10" i="5" l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B10" i="5"/>
  <c r="E10" i="5" s="1"/>
  <c r="E9" i="5"/>
  <c r="F9" i="5" s="1"/>
  <c r="H9" i="5" s="1"/>
  <c r="I10" i="4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F9" i="4"/>
  <c r="H9" i="4" s="1"/>
  <c r="B10" i="4" s="1"/>
  <c r="E10" i="4" s="1"/>
  <c r="F10" i="4" s="1"/>
  <c r="H10" i="4" s="1"/>
  <c r="B11" i="4" s="1"/>
  <c r="E11" i="4" s="1"/>
  <c r="F11" i="4" s="1"/>
  <c r="H11" i="4" s="1"/>
  <c r="B12" i="4" s="1"/>
  <c r="E12" i="4" s="1"/>
  <c r="F12" i="4" s="1"/>
  <c r="H12" i="4" s="1"/>
  <c r="E9" i="4"/>
  <c r="G14" i="3"/>
  <c r="G15" i="3" s="1"/>
  <c r="G16" i="3" s="1"/>
  <c r="G17" i="3" s="1"/>
  <c r="G18" i="3" s="1"/>
  <c r="G19" i="3" s="1"/>
  <c r="G20" i="3" s="1"/>
  <c r="G13" i="3"/>
  <c r="F12" i="3"/>
  <c r="F13" i="3" s="1"/>
  <c r="H11" i="3"/>
  <c r="F11" i="3"/>
  <c r="I10" i="3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H10" i="3"/>
  <c r="E10" i="3"/>
  <c r="B11" i="3" s="1"/>
  <c r="E11" i="3" s="1"/>
  <c r="B12" i="3" s="1"/>
  <c r="E12" i="3" s="1"/>
  <c r="B13" i="3" s="1"/>
  <c r="E13" i="3" s="1"/>
  <c r="B14" i="3" s="1"/>
  <c r="E14" i="3" s="1"/>
  <c r="B15" i="3" s="1"/>
  <c r="E15" i="3" s="1"/>
  <c r="B16" i="3" s="1"/>
  <c r="E16" i="3" s="1"/>
  <c r="B17" i="3" s="1"/>
  <c r="E17" i="3" s="1"/>
  <c r="B18" i="3" s="1"/>
  <c r="E18" i="3" s="1"/>
  <c r="B19" i="3" s="1"/>
  <c r="E19" i="3" s="1"/>
  <c r="B20" i="3" s="1"/>
  <c r="E20" i="3" s="1"/>
  <c r="B10" i="3"/>
  <c r="H9" i="3"/>
  <c r="E9" i="3"/>
  <c r="D20" i="2"/>
  <c r="G12" i="2"/>
  <c r="J11" i="2"/>
  <c r="J12" i="2" s="1"/>
  <c r="I11" i="2"/>
  <c r="I12" i="2" s="1"/>
  <c r="H11" i="2"/>
  <c r="H12" i="2" s="1"/>
  <c r="I10" i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E9" i="1"/>
  <c r="G9" i="1" s="1"/>
  <c r="H9" i="1" s="1"/>
  <c r="B10" i="1" s="1"/>
  <c r="E10" i="1" s="1"/>
  <c r="G10" i="1" s="1"/>
  <c r="H10" i="1" s="1"/>
  <c r="B11" i="1" s="1"/>
  <c r="E11" i="1" s="1"/>
  <c r="G11" i="1" s="1"/>
  <c r="H11" i="1" s="1"/>
  <c r="B12" i="1" s="1"/>
  <c r="E12" i="1" s="1"/>
  <c r="G12" i="1" s="1"/>
  <c r="H12" i="1" s="1"/>
  <c r="F14" i="3" l="1"/>
  <c r="H13" i="3"/>
  <c r="B13" i="1"/>
  <c r="E13" i="1" s="1"/>
  <c r="G13" i="1" s="1"/>
  <c r="H13" i="1" s="1"/>
  <c r="B14" i="1" s="1"/>
  <c r="E14" i="1" s="1"/>
  <c r="G14" i="1" s="1"/>
  <c r="H14" i="1" s="1"/>
  <c r="B15" i="1" s="1"/>
  <c r="E15" i="1" s="1"/>
  <c r="G15" i="1" s="1"/>
  <c r="H15" i="1" s="1"/>
  <c r="B16" i="1" s="1"/>
  <c r="E16" i="1" s="1"/>
  <c r="G16" i="1" s="1"/>
  <c r="H16" i="1" s="1"/>
  <c r="B17" i="1" s="1"/>
  <c r="E17" i="1" s="1"/>
  <c r="G17" i="1" s="1"/>
  <c r="H17" i="1" s="1"/>
  <c r="B18" i="1" s="1"/>
  <c r="E18" i="1" s="1"/>
  <c r="G18" i="1" s="1"/>
  <c r="H18" i="1" s="1"/>
  <c r="B19" i="1" s="1"/>
  <c r="E19" i="1" s="1"/>
  <c r="G19" i="1" s="1"/>
  <c r="H19" i="1" s="1"/>
  <c r="B20" i="1" s="1"/>
  <c r="E20" i="1" s="1"/>
  <c r="G20" i="1" s="1"/>
  <c r="H20" i="1" s="1"/>
  <c r="E11" i="2"/>
  <c r="E12" i="2" s="1"/>
  <c r="F10" i="5"/>
  <c r="H10" i="5" s="1"/>
  <c r="B11" i="5"/>
  <c r="E11" i="5" s="1"/>
  <c r="B13" i="4"/>
  <c r="E13" i="4" s="1"/>
  <c r="F13" i="4" s="1"/>
  <c r="H13" i="4" s="1"/>
  <c r="B14" i="4" s="1"/>
  <c r="E14" i="4" s="1"/>
  <c r="F14" i="4" s="1"/>
  <c r="H14" i="4" s="1"/>
  <c r="B15" i="4" s="1"/>
  <c r="E15" i="4" s="1"/>
  <c r="F15" i="4" s="1"/>
  <c r="H15" i="4" s="1"/>
  <c r="B16" i="4" s="1"/>
  <c r="E16" i="4" s="1"/>
  <c r="F16" i="4" s="1"/>
  <c r="H16" i="4" s="1"/>
  <c r="B17" i="4" s="1"/>
  <c r="E17" i="4" s="1"/>
  <c r="F17" i="4" s="1"/>
  <c r="H17" i="4" s="1"/>
  <c r="B18" i="4" s="1"/>
  <c r="E18" i="4" s="1"/>
  <c r="F18" i="4" s="1"/>
  <c r="H18" i="4" s="1"/>
  <c r="B19" i="4" s="1"/>
  <c r="E19" i="4" s="1"/>
  <c r="F19" i="4" s="1"/>
  <c r="H19" i="4" s="1"/>
  <c r="B20" i="4" s="1"/>
  <c r="E20" i="4" s="1"/>
  <c r="F20" i="4" s="1"/>
  <c r="H20" i="4" s="1"/>
  <c r="F11" i="2"/>
  <c r="F12" i="2" s="1"/>
  <c r="H12" i="3"/>
  <c r="F15" i="3" l="1"/>
  <c r="H14" i="3"/>
  <c r="B12" i="5"/>
  <c r="E12" i="5" s="1"/>
  <c r="F11" i="5"/>
  <c r="H11" i="5" s="1"/>
  <c r="F16" i="3" l="1"/>
  <c r="H15" i="3"/>
  <c r="F12" i="5"/>
  <c r="H12" i="5" s="1"/>
  <c r="D11" i="2" s="1"/>
  <c r="D12" i="2" s="1"/>
  <c r="B13" i="5"/>
  <c r="E13" i="5" s="1"/>
  <c r="F13" i="5" l="1"/>
  <c r="H13" i="5" s="1"/>
  <c r="B14" i="5"/>
  <c r="E14" i="5" s="1"/>
  <c r="F17" i="3"/>
  <c r="H16" i="3"/>
  <c r="F18" i="3" l="1"/>
  <c r="H17" i="3"/>
  <c r="F14" i="5"/>
  <c r="H14" i="5" s="1"/>
  <c r="B15" i="5"/>
  <c r="E15" i="5" s="1"/>
  <c r="B16" i="5" l="1"/>
  <c r="E16" i="5" s="1"/>
  <c r="F15" i="5"/>
  <c r="H15" i="5" s="1"/>
  <c r="F19" i="3"/>
  <c r="H18" i="3"/>
  <c r="F16" i="5" l="1"/>
  <c r="H16" i="5" s="1"/>
  <c r="B17" i="5"/>
  <c r="E17" i="5" s="1"/>
  <c r="F20" i="3"/>
  <c r="H20" i="3" s="1"/>
  <c r="H19" i="3"/>
  <c r="F17" i="5" l="1"/>
  <c r="H17" i="5" s="1"/>
  <c r="B18" i="5"/>
  <c r="E18" i="5" s="1"/>
  <c r="F18" i="5" l="1"/>
  <c r="H18" i="5" s="1"/>
  <c r="B19" i="5"/>
  <c r="E19" i="5" s="1"/>
  <c r="B20" i="5" l="1"/>
  <c r="E20" i="5" s="1"/>
  <c r="F20" i="5" s="1"/>
  <c r="H20" i="5" s="1"/>
  <c r="F19" i="5"/>
  <c r="H19" i="5" s="1"/>
</calcChain>
</file>

<file path=xl/sharedStrings.xml><?xml version="1.0" encoding="utf-8"?>
<sst xmlns="http://schemas.openxmlformats.org/spreadsheetml/2006/main" count="191" uniqueCount="86">
  <si>
    <t>TIPO DE BENEFÍCIO:  ASSISTÊNCIA PRÉ-ESCOLAR</t>
  </si>
  <si>
    <t>AÇÃO ORÇAMENTÁRIA 2010  - ASSISTÊNCIA PRÉ-ESCOLAR AOS DEPENDENTES DOS SERVIDORES CIVIS, EMPREGADOS E MILITARES</t>
  </si>
  <si>
    <t>MÊS BASE:</t>
  </si>
  <si>
    <t>ABRIL</t>
  </si>
  <si>
    <t>2019</t>
  </si>
  <si>
    <t>UNIDADE:</t>
  </si>
  <si>
    <t>14112</t>
  </si>
  <si>
    <t>TRE-MS</t>
  </si>
  <si>
    <t>MÊS</t>
  </si>
  <si>
    <t>QUANTIDADE FÍSICA DE BENEFICIÁRIOS</t>
  </si>
  <si>
    <t>OBSERVAÇÕES E/OU JUSTIFICATIVAS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</si>
  <si>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</si>
  <si>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</si>
  <si>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</si>
  <si>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</si>
  <si>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</si>
  <si>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</si>
  <si>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</si>
  <si>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</si>
  <si>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</si>
  <si>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</si>
  <si>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</si>
  <si>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RES.TSE 23.116/2009 - Dispõe sobre o Programa de Assistência Pré-Escolar no âmbito da Justiça Eleitoral.</t>
  </si>
  <si>
    <t>SAÍDA = 3 requisitados. ENTRADA = 02 efetivos redistribuídos</t>
  </si>
  <si>
    <t>FEV</t>
  </si>
  <si>
    <t>SAÍDA = 3 servidores efetivos. ENTRADA = 1 servidor efetivo e 1 servidor requisitado</t>
  </si>
  <si>
    <t>MAR</t>
  </si>
  <si>
    <t>ENTRADA = 1 efetivo</t>
  </si>
  <si>
    <t>ABR</t>
  </si>
  <si>
    <t>ENTRADA = 5 efetivos.  SAÍDA = 01 efetivos.</t>
  </si>
  <si>
    <t>MAI</t>
  </si>
  <si>
    <t>JUN</t>
  </si>
  <si>
    <t>JUL</t>
  </si>
  <si>
    <t>AGO</t>
  </si>
  <si>
    <t>SET</t>
  </si>
  <si>
    <t>OUT</t>
  </si>
  <si>
    <t>NOV</t>
  </si>
  <si>
    <t>DEZ</t>
  </si>
  <si>
    <t>OBSERVAÇÕES GERAIS: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</si>
  <si>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</si>
  <si>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</si>
  <si>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</si>
  <si>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</si>
  <si>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</si>
  <si>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</si>
  <si>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</si>
  <si>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</si>
  <si>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</si>
  <si>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</si>
  <si>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</si>
  <si>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</si>
  <si>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</si>
  <si>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CÓDIGO</t>
  </si>
  <si>
    <t>DESCRIÇÃO</t>
  </si>
  <si>
    <r>
      <rPr>
        <sz val="9"/>
        <color rgb="FF000000"/>
        <rFont val="Arial"/>
      </rPr>
      <t xml:space="preserve"> Descrição do ato legal que define os valores unitários (</t>
    </r>
    <r>
      <rPr>
        <i/>
        <sz val="9"/>
        <color rgb="FF000000"/>
        <rFont val="Arial"/>
      </rPr>
      <t>per capita</t>
    </r>
    <r>
      <rPr>
        <sz val="9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</si>
  <si>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</si>
  <si>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</si>
  <si>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</si>
  <si>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</si>
  <si>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</si>
  <si>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</si>
  <si>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</si>
  <si>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</si>
  <si>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</si>
  <si>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</si>
  <si>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</si>
  <si>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</si>
  <si>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</si>
  <si>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</si>
  <si>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</si>
  <si>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Resolução TRE-MS N. 448/2010</t>
  </si>
  <si>
    <t xml:space="preserve">Janeiro: Exclusão de 01 beneficiário dependente (óbito).                                        Fevereiro: Inclusão de 1 beneficiário titular e 3 dependentes (redistriibuição para o Tribunal), Exclusão de 1 beneficiário titular e exclusão de 4 dependentes (redistribuição para outro Tribunal), Exclusão de 1 beneficiário titular (óbito), exclusão de 2 beneficiários dependentes (maioridade).                                 </t>
  </si>
  <si>
    <t xml:space="preserve">Inclusão de 02 beneficiários dependentes (casamentos), inclusão de 02 beneficiários dependentes (nascimentos).
</t>
  </si>
  <si>
    <t>Inclusão de 02 beneficiários dependentes (nascimentos) e exclusão de 01 dependente (maioridade)</t>
  </si>
  <si>
    <t>Previsão de inclusão de 5 novos beneficiários titulares (redistribuição cargos vagos).</t>
  </si>
  <si>
    <t>OBSERVAÇOES GERAIS:</t>
  </si>
  <si>
    <t>TIPO DE BENEFÍCIO:  AUXÍLIO TRANSPORTE</t>
  </si>
  <si>
    <t>AÇÃO ORÇAMENTÁRIA 2011  - AUXÍLIO-TRANSPORTE AOS SERVIDORES CIVIS, EMPREGADOS E MILITARES</t>
  </si>
  <si>
    <t>RES. TSE 22.697/2008 - Dispõe sobre a concessão de auxílio-transporte aos servidores dos Tribunais Eleitorais.</t>
  </si>
  <si>
    <t>TIPO DE BENEFÍCIO: AUXÍLIO ALIMENTAÇÃO</t>
  </si>
  <si>
    <t>AÇÃO ORÇAMENTÁRIA 2012 - AUXÍLIO-ALIMENTAÇÃO AOS SERVIDORES CIVIS, EMPREGADOS E MILITARES</t>
  </si>
  <si>
    <t>RES.22.071/2005 - Processo Administrativo n. 19.418 - Dispões sobre concessão do auxílio-alimentação aos servidores dods tribunais eleitorais</t>
  </si>
  <si>
    <t>SAÍDA = 03 servidor. 1 requisitado</t>
  </si>
  <si>
    <t>ENTRADA = 05 requisitados. SAÍDA = 01 efetivo e 01 requisitado.</t>
  </si>
  <si>
    <t>ENTRADA = 2 requisitados, 1 efetivo redistribuido. SAÍDA = 1 efetivo lic.não remunerada</t>
  </si>
  <si>
    <t>previsão de 5 redistribuições em troca de cargos vagos do TRE/MS.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</si>
</sst>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??_);_(@_)"/>
    <numFmt numFmtId="165" formatCode="_(* #,##0.00_);_(* \(#,##0.00\);_(* \-??_);_(@_)"/>
    <numFmt numFmtId="166" formatCode="_(* #,##0_);_(* \(#,##0\);_(* \-??_);_(@_)"/>
    <numFmt numFmtId="167" formatCode="_-* #,##0_-;\-* #,##0_-;_-* &quot;-&quot;??_-;_-@_-"/>
    <numFmt numFmtId="168" formatCode="_-* #,##0_-;\-* #,##0_-;_-* \-??_-;_-@_-"/>
    <numFmt numFmtId="169" formatCode="_(* #,##0_);_(* \(#,##0\);_(* \-_);_(@_)"/>
  </numFmts>
  <fonts count="8" x14ac:knownFonts="1">
    <font>
      <sz val="11"/>
      <color rgb="FF000000"/>
      <name val="Calibri"/>
    </font>
    <font>
      <b/>
      <sz val="12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i/>
      <sz val="9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BFBFBF"/>
        <bgColor rgb="FF000000"/>
      </patternFill>
    </fill>
  </fills>
  <borders count="2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4" borderId="14" xfId="0" applyNumberFormat="1" applyFont="1" applyFill="1" applyBorder="1" applyAlignment="1">
      <alignment horizontal="right" vertical="center"/>
    </xf>
    <xf numFmtId="164" fontId="5" fillId="3" borderId="15" xfId="0" applyNumberFormat="1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7" fontId="4" fillId="0" borderId="18" xfId="0" applyNumberFormat="1" applyFont="1" applyBorder="1" applyAlignment="1">
      <alignment horizontal="center" vertical="center" wrapText="1"/>
    </xf>
    <xf numFmtId="168" fontId="2" fillId="6" borderId="17" xfId="0" applyNumberFormat="1" applyFont="1" applyFill="1" applyBorder="1" applyAlignment="1">
      <alignment horizontal="center" vertical="center" wrapText="1"/>
    </xf>
    <xf numFmtId="168" fontId="2" fillId="6" borderId="18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right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25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/>
    </xf>
    <xf numFmtId="169" fontId="6" fillId="0" borderId="17" xfId="0" applyNumberFormat="1" applyFont="1" applyBorder="1" applyAlignment="1">
      <alignment horizontal="right" vertical="center"/>
    </xf>
    <xf numFmtId="169" fontId="5" fillId="3" borderId="26" xfId="0" applyNumberFormat="1" applyFont="1" applyFill="1" applyBorder="1" applyAlignment="1">
      <alignment horizontal="right" vertical="center"/>
    </xf>
    <xf numFmtId="169" fontId="5" fillId="3" borderId="27" xfId="0" applyNumberFormat="1" applyFont="1" applyFill="1" applyBorder="1" applyAlignment="1">
      <alignment horizontal="right" vertical="center"/>
    </xf>
    <xf numFmtId="169" fontId="5" fillId="0" borderId="19" xfId="0" applyNumberFormat="1" applyFont="1" applyBorder="1" applyAlignment="1">
      <alignment horizontal="right" vertical="center"/>
    </xf>
    <xf numFmtId="0" fontId="5" fillId="3" borderId="18" xfId="0" applyFont="1" applyFill="1" applyBorder="1" applyAlignment="1">
      <alignment horizontal="justify" vertical="top" wrapText="1"/>
    </xf>
    <xf numFmtId="169" fontId="6" fillId="0" borderId="12" xfId="0" applyNumberFormat="1" applyFont="1" applyBorder="1" applyAlignment="1">
      <alignment horizontal="right" vertical="center"/>
    </xf>
    <xf numFmtId="169" fontId="5" fillId="0" borderId="22" xfId="0" applyNumberFormat="1" applyFont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6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169" fontId="5" fillId="5" borderId="27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7" borderId="14" xfId="0" applyNumberFormat="1" applyFont="1" applyFill="1" applyBorder="1" applyAlignment="1">
      <alignment horizontal="right" vertical="center"/>
    </xf>
    <xf numFmtId="164" fontId="5" fillId="0" borderId="22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9" fontId="6" fillId="0" borderId="12" xfId="0" applyNumberFormat="1" applyFont="1" applyBorder="1" applyAlignment="1">
      <alignment horizontal="right" vertical="center"/>
    </xf>
    <xf numFmtId="169" fontId="5" fillId="3" borderId="13" xfId="0" applyNumberFormat="1" applyFont="1" applyFill="1" applyBorder="1" applyAlignment="1">
      <alignment horizontal="right" vertical="center"/>
    </xf>
    <xf numFmtId="169" fontId="5" fillId="0" borderId="14" xfId="0" applyNumberFormat="1" applyFont="1" applyBorder="1" applyAlignment="1">
      <alignment horizontal="right" vertical="center"/>
    </xf>
    <xf numFmtId="169" fontId="5" fillId="7" borderId="14" xfId="0" applyNumberFormat="1" applyFont="1" applyFill="1" applyBorder="1" applyAlignment="1">
      <alignment horizontal="right" vertical="center"/>
    </xf>
    <xf numFmtId="169" fontId="5" fillId="0" borderId="22" xfId="0" applyNumberFormat="1" applyFont="1" applyBorder="1" applyAlignment="1">
      <alignment horizontal="right" vertical="center"/>
    </xf>
    <xf numFmtId="0" fontId="5" fillId="3" borderId="28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9" fontId="6" fillId="0" borderId="17" xfId="0" applyNumberFormat="1" applyFont="1" applyBorder="1" applyAlignment="1">
      <alignment horizontal="right" vertical="center"/>
    </xf>
    <xf numFmtId="169" fontId="5" fillId="7" borderId="27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169" fontId="5" fillId="5" borderId="13" xfId="0" applyNumberFormat="1" applyFont="1" applyFill="1" applyBorder="1" applyAlignment="1">
      <alignment horizontal="right" vertical="center"/>
    </xf>
    <xf numFmtId="169" fontId="5" fillId="5" borderId="13" xfId="0" applyNumberFormat="1" applyFont="1" applyFill="1" applyBorder="1" applyAlignment="1">
      <alignment horizontal="right" vertical="center"/>
    </xf>
    <xf numFmtId="169" fontId="5" fillId="0" borderId="27" xfId="0" applyNumberFormat="1" applyFont="1" applyBorder="1" applyAlignment="1">
      <alignment horizontal="right" vertical="center"/>
    </xf>
    <xf numFmtId="169" fontId="5" fillId="0" borderId="19" xfId="0" applyNumberFormat="1" applyFont="1" applyBorder="1" applyAlignment="1">
      <alignment horizontal="right" vertical="center"/>
    </xf>
    <xf numFmtId="0" fontId="5" fillId="5" borderId="28" xfId="0" applyFont="1" applyFill="1" applyBorder="1" applyAlignment="1">
      <alignment horizontal="justify" vertical="top" wrapText="1"/>
    </xf>
    <xf numFmtId="0" fontId="5" fillId="5" borderId="28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6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0" fontId="5" fillId="0" borderId="18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justify" vertical="center" wrapText="1"/>
    </xf>
    <xf numFmtId="49" fontId="4" fillId="0" borderId="16" xfId="0" applyNumberFormat="1" applyFont="1" applyBorder="1" applyAlignment="1">
      <alignment horizontal="justify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justify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workbookViewId="0"/>
  </sheetViews>
  <sheetFormatPr defaultRowHeight="15" x14ac:dyDescent="0.25"/>
  <cols>
    <col min="1" max="1" width="13.85546875" customWidth="1"/>
    <col min="2" max="8" width="15.7109375" customWidth="1"/>
    <col min="9" max="10" width="60.7109375" customWidth="1"/>
    <col min="11" max="11" width="9.140625" customWidth="1"/>
  </cols>
  <sheetData>
    <row r="1" spans="1:11" ht="30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1"/>
    </row>
    <row r="2" spans="1:11" ht="30" customHeight="1" x14ac:dyDescent="0.25">
      <c r="A2" s="276" t="s">
        <v>1</v>
      </c>
      <c r="B2" s="276"/>
      <c r="C2" s="276"/>
      <c r="D2" s="276"/>
      <c r="E2" s="276"/>
      <c r="F2" s="276"/>
      <c r="G2" s="276"/>
      <c r="H2" s="276"/>
      <c r="I2" s="276"/>
      <c r="J2" s="276"/>
      <c r="K2" s="2"/>
    </row>
    <row r="3" spans="1:11" ht="19.5" customHeight="1" x14ac:dyDescent="0.25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1"/>
    </row>
    <row r="4" spans="1:11" ht="19.5" customHeight="1" x14ac:dyDescent="0.25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  <c r="K4" s="1"/>
    </row>
    <row r="5" spans="1:11" ht="9.75" customHeight="1" x14ac:dyDescent="0.25">
      <c r="A5" s="8"/>
      <c r="B5" s="9"/>
      <c r="C5" s="8"/>
      <c r="D5" s="8"/>
      <c r="E5" s="8"/>
      <c r="F5" s="8"/>
      <c r="G5" s="8"/>
      <c r="H5" s="8"/>
      <c r="I5" s="8"/>
      <c r="J5" s="8"/>
      <c r="K5" s="1"/>
    </row>
    <row r="6" spans="1:11" ht="30" customHeight="1" x14ac:dyDescent="0.25">
      <c r="A6" s="280" t="s">
        <v>8</v>
      </c>
      <c r="B6" s="283" t="s">
        <v>9</v>
      </c>
      <c r="C6" s="283"/>
      <c r="D6" s="283"/>
      <c r="E6" s="283"/>
      <c r="F6" s="283"/>
      <c r="G6" s="283"/>
      <c r="H6" s="283"/>
      <c r="I6" s="283"/>
      <c r="J6" s="284" t="s">
        <v>10</v>
      </c>
      <c r="K6" s="10"/>
    </row>
    <row r="7" spans="1:11" ht="30" customHeight="1" x14ac:dyDescent="0.25">
      <c r="A7" s="281"/>
      <c r="B7" s="287" t="s">
        <v>11</v>
      </c>
      <c r="C7" s="287"/>
      <c r="D7" s="287"/>
      <c r="E7" s="287"/>
      <c r="F7" s="287" t="s">
        <v>12</v>
      </c>
      <c r="G7" s="287"/>
      <c r="H7" s="287"/>
      <c r="I7" s="287" t="s">
        <v>13</v>
      </c>
      <c r="J7" s="285"/>
      <c r="K7" s="10"/>
    </row>
    <row r="8" spans="1:11" ht="30" customHeight="1" x14ac:dyDescent="0.25">
      <c r="A8" s="282"/>
      <c r="B8" s="11" t="s">
        <v>14</v>
      </c>
      <c r="C8" s="11" t="s">
        <v>15</v>
      </c>
      <c r="D8" s="11" t="s">
        <v>16</v>
      </c>
      <c r="E8" s="11" t="s">
        <v>17</v>
      </c>
      <c r="F8" s="11" t="s">
        <v>18</v>
      </c>
      <c r="G8" s="11" t="s">
        <v>19</v>
      </c>
      <c r="H8" s="11" t="s">
        <v>20</v>
      </c>
      <c r="I8" s="288"/>
      <c r="J8" s="286"/>
      <c r="K8" s="10"/>
    </row>
    <row r="9" spans="1:11" ht="60" customHeight="1" x14ac:dyDescent="0.25">
      <c r="A9" s="12" t="s">
        <v>21</v>
      </c>
      <c r="B9" s="13">
        <v>80</v>
      </c>
      <c r="C9" s="14">
        <v>2</v>
      </c>
      <c r="D9" s="14">
        <v>3</v>
      </c>
      <c r="E9" s="13">
        <f t="shared" ref="E9:E20" si="0">B9+C9-D9</f>
        <v>79</v>
      </c>
      <c r="F9" s="15">
        <v>0</v>
      </c>
      <c r="G9" s="16">
        <f t="shared" ref="G9:G20" si="1">E9</f>
        <v>79</v>
      </c>
      <c r="H9" s="17">
        <f t="shared" ref="H9:H20" si="2">G9</f>
        <v>79</v>
      </c>
      <c r="I9" s="18" t="s">
        <v>22</v>
      </c>
      <c r="J9" s="18" t="s">
        <v>23</v>
      </c>
      <c r="K9" s="10"/>
    </row>
    <row r="10" spans="1:11" ht="60" customHeight="1" x14ac:dyDescent="0.25">
      <c r="A10" s="19" t="s">
        <v>24</v>
      </c>
      <c r="B10" s="20">
        <f t="shared" ref="B10:B20" si="3">H9</f>
        <v>79</v>
      </c>
      <c r="C10" s="14">
        <v>2</v>
      </c>
      <c r="D10" s="14">
        <v>3</v>
      </c>
      <c r="E10" s="13">
        <f t="shared" si="0"/>
        <v>78</v>
      </c>
      <c r="F10" s="15">
        <v>0</v>
      </c>
      <c r="G10" s="16">
        <f t="shared" si="1"/>
        <v>78</v>
      </c>
      <c r="H10" s="17">
        <f t="shared" si="2"/>
        <v>78</v>
      </c>
      <c r="I10" s="18" t="str">
        <f t="shared" ref="I10:I20" si="4">I9</f>
        <v>RES.TSE 23.116/2009 - Dispõe sobre o Programa de Assistência Pré-Escolar no âmbito da Justiça Eleitoral.</v>
      </c>
      <c r="J10" s="18" t="s">
        <v>25</v>
      </c>
      <c r="K10" s="10"/>
    </row>
    <row r="11" spans="1:11" ht="60" customHeight="1" x14ac:dyDescent="0.25">
      <c r="A11" s="19" t="s">
        <v>26</v>
      </c>
      <c r="B11" s="20">
        <f t="shared" si="3"/>
        <v>78</v>
      </c>
      <c r="C11" s="14">
        <v>1</v>
      </c>
      <c r="D11" s="14">
        <v>0</v>
      </c>
      <c r="E11" s="13">
        <f t="shared" si="0"/>
        <v>79</v>
      </c>
      <c r="F11" s="15">
        <v>0</v>
      </c>
      <c r="G11" s="16">
        <f t="shared" si="1"/>
        <v>79</v>
      </c>
      <c r="H11" s="17">
        <f t="shared" si="2"/>
        <v>79</v>
      </c>
      <c r="I11" s="18" t="str">
        <f t="shared" si="4"/>
        <v>RES.TSE 23.116/2009 - Dispõe sobre o Programa de Assistência Pré-Escolar no âmbito da Justiça Eleitoral.</v>
      </c>
      <c r="J11" s="18" t="s">
        <v>27</v>
      </c>
      <c r="K11" s="10"/>
    </row>
    <row r="12" spans="1:11" ht="60" customHeight="1" x14ac:dyDescent="0.25">
      <c r="A12" s="19" t="s">
        <v>28</v>
      </c>
      <c r="B12" s="20">
        <f t="shared" si="3"/>
        <v>79</v>
      </c>
      <c r="C12" s="21">
        <v>5</v>
      </c>
      <c r="D12" s="22">
        <v>1</v>
      </c>
      <c r="E12" s="13">
        <f t="shared" si="0"/>
        <v>83</v>
      </c>
      <c r="F12" s="15">
        <v>0</v>
      </c>
      <c r="G12" s="16">
        <f t="shared" si="1"/>
        <v>83</v>
      </c>
      <c r="H12" s="17">
        <f t="shared" si="2"/>
        <v>83</v>
      </c>
      <c r="I12" s="23" t="str">
        <f t="shared" si="4"/>
        <v>RES.TSE 23.116/2009 - Dispõe sobre o Programa de Assistência Pré-Escolar no âmbito da Justiça Eleitoral.</v>
      </c>
      <c r="J12" s="24" t="s">
        <v>29</v>
      </c>
      <c r="K12" s="10"/>
    </row>
    <row r="13" spans="1:11" ht="60" customHeight="1" x14ac:dyDescent="0.25">
      <c r="A13" s="19" t="s">
        <v>30</v>
      </c>
      <c r="B13" s="20">
        <f t="shared" si="3"/>
        <v>83</v>
      </c>
      <c r="C13" s="25">
        <v>0</v>
      </c>
      <c r="D13" s="26">
        <v>0</v>
      </c>
      <c r="E13" s="13">
        <f t="shared" si="0"/>
        <v>83</v>
      </c>
      <c r="F13" s="15">
        <v>0</v>
      </c>
      <c r="G13" s="16">
        <f t="shared" si="1"/>
        <v>83</v>
      </c>
      <c r="H13" s="17">
        <f t="shared" si="2"/>
        <v>83</v>
      </c>
      <c r="I13" s="27" t="str">
        <f t="shared" si="4"/>
        <v>RES.TSE 23.116/2009 - Dispõe sobre o Programa de Assistência Pré-Escolar no âmbito da Justiça Eleitoral.</v>
      </c>
      <c r="J13" s="28"/>
      <c r="K13" s="10"/>
    </row>
    <row r="14" spans="1:11" ht="60" customHeight="1" x14ac:dyDescent="0.25">
      <c r="A14" s="19" t="s">
        <v>31</v>
      </c>
      <c r="B14" s="20">
        <f t="shared" si="3"/>
        <v>83</v>
      </c>
      <c r="C14" s="29">
        <v>0</v>
      </c>
      <c r="D14" s="30">
        <v>0</v>
      </c>
      <c r="E14" s="13">
        <f t="shared" si="0"/>
        <v>83</v>
      </c>
      <c r="F14" s="15">
        <v>0</v>
      </c>
      <c r="G14" s="16">
        <f t="shared" si="1"/>
        <v>83</v>
      </c>
      <c r="H14" s="17">
        <f t="shared" si="2"/>
        <v>83</v>
      </c>
      <c r="I14" s="31" t="str">
        <f t="shared" si="4"/>
        <v>RES.TSE 23.116/2009 - Dispõe sobre o Programa de Assistência Pré-Escolar no âmbito da Justiça Eleitoral.</v>
      </c>
      <c r="J14" s="32"/>
      <c r="K14" s="10"/>
    </row>
    <row r="15" spans="1:11" ht="60" customHeight="1" x14ac:dyDescent="0.25">
      <c r="A15" s="19" t="s">
        <v>32</v>
      </c>
      <c r="B15" s="20">
        <f t="shared" si="3"/>
        <v>83</v>
      </c>
      <c r="C15" s="33">
        <v>0</v>
      </c>
      <c r="D15" s="34">
        <v>0</v>
      </c>
      <c r="E15" s="13">
        <f t="shared" si="0"/>
        <v>83</v>
      </c>
      <c r="F15" s="15">
        <v>0</v>
      </c>
      <c r="G15" s="16">
        <f t="shared" si="1"/>
        <v>83</v>
      </c>
      <c r="H15" s="17">
        <f t="shared" si="2"/>
        <v>83</v>
      </c>
      <c r="I15" s="35" t="str">
        <f t="shared" si="4"/>
        <v>RES.TSE 23.116/2009 - Dispõe sobre o Programa de Assistência Pré-Escolar no âmbito da Justiça Eleitoral.</v>
      </c>
      <c r="J15" s="36"/>
      <c r="K15" s="10"/>
    </row>
    <row r="16" spans="1:11" ht="60" customHeight="1" x14ac:dyDescent="0.25">
      <c r="A16" s="19" t="s">
        <v>33</v>
      </c>
      <c r="B16" s="20">
        <f t="shared" si="3"/>
        <v>83</v>
      </c>
      <c r="C16" s="37">
        <v>0</v>
      </c>
      <c r="D16" s="38">
        <v>0</v>
      </c>
      <c r="E16" s="13">
        <f t="shared" si="0"/>
        <v>83</v>
      </c>
      <c r="F16" s="15">
        <v>0</v>
      </c>
      <c r="G16" s="16">
        <f t="shared" si="1"/>
        <v>83</v>
      </c>
      <c r="H16" s="17">
        <f t="shared" si="2"/>
        <v>83</v>
      </c>
      <c r="I16" s="39" t="str">
        <f t="shared" si="4"/>
        <v>RES.TSE 23.116/2009 - Dispõe sobre o Programa de Assistência Pré-Escolar no âmbito da Justiça Eleitoral.</v>
      </c>
      <c r="J16" s="40"/>
      <c r="K16" s="10"/>
    </row>
    <row r="17" spans="1:11" ht="60" customHeight="1" x14ac:dyDescent="0.25">
      <c r="A17" s="19" t="s">
        <v>34</v>
      </c>
      <c r="B17" s="20">
        <f t="shared" si="3"/>
        <v>83</v>
      </c>
      <c r="C17" s="41">
        <v>0</v>
      </c>
      <c r="D17" s="42">
        <v>0</v>
      </c>
      <c r="E17" s="13">
        <f t="shared" si="0"/>
        <v>83</v>
      </c>
      <c r="F17" s="15">
        <v>0</v>
      </c>
      <c r="G17" s="16">
        <f t="shared" si="1"/>
        <v>83</v>
      </c>
      <c r="H17" s="17">
        <f t="shared" si="2"/>
        <v>83</v>
      </c>
      <c r="I17" s="43" t="str">
        <f t="shared" si="4"/>
        <v>RES.TSE 23.116/2009 - Dispõe sobre o Programa de Assistência Pré-Escolar no âmbito da Justiça Eleitoral.</v>
      </c>
      <c r="J17" s="44"/>
      <c r="K17" s="10"/>
    </row>
    <row r="18" spans="1:11" ht="60" customHeight="1" x14ac:dyDescent="0.25">
      <c r="A18" s="19" t="s">
        <v>35</v>
      </c>
      <c r="B18" s="20">
        <f t="shared" si="3"/>
        <v>83</v>
      </c>
      <c r="C18" s="45">
        <v>0</v>
      </c>
      <c r="D18" s="46">
        <v>0</v>
      </c>
      <c r="E18" s="13">
        <f t="shared" si="0"/>
        <v>83</v>
      </c>
      <c r="F18" s="15">
        <v>0</v>
      </c>
      <c r="G18" s="16">
        <f t="shared" si="1"/>
        <v>83</v>
      </c>
      <c r="H18" s="17">
        <f t="shared" si="2"/>
        <v>83</v>
      </c>
      <c r="I18" s="47" t="str">
        <f t="shared" si="4"/>
        <v>RES.TSE 23.116/2009 - Dispõe sobre o Programa de Assistência Pré-Escolar no âmbito da Justiça Eleitoral.</v>
      </c>
      <c r="J18" s="48"/>
      <c r="K18" s="10"/>
    </row>
    <row r="19" spans="1:11" ht="60" customHeight="1" x14ac:dyDescent="0.25">
      <c r="A19" s="19" t="s">
        <v>36</v>
      </c>
      <c r="B19" s="20">
        <f t="shared" si="3"/>
        <v>83</v>
      </c>
      <c r="C19" s="49">
        <v>0</v>
      </c>
      <c r="D19" s="50">
        <v>0</v>
      </c>
      <c r="E19" s="13">
        <f t="shared" si="0"/>
        <v>83</v>
      </c>
      <c r="F19" s="15">
        <v>0</v>
      </c>
      <c r="G19" s="16">
        <f t="shared" si="1"/>
        <v>83</v>
      </c>
      <c r="H19" s="17">
        <f t="shared" si="2"/>
        <v>83</v>
      </c>
      <c r="I19" s="51" t="str">
        <f t="shared" si="4"/>
        <v>RES.TSE 23.116/2009 - Dispõe sobre o Programa de Assistência Pré-Escolar no âmbito da Justiça Eleitoral.</v>
      </c>
      <c r="J19" s="52"/>
      <c r="K19" s="10"/>
    </row>
    <row r="20" spans="1:11" ht="60" customHeight="1" x14ac:dyDescent="0.25">
      <c r="A20" s="19" t="s">
        <v>37</v>
      </c>
      <c r="B20" s="20">
        <f t="shared" si="3"/>
        <v>83</v>
      </c>
      <c r="C20" s="53">
        <v>0</v>
      </c>
      <c r="D20" s="54">
        <v>0</v>
      </c>
      <c r="E20" s="13">
        <f t="shared" si="0"/>
        <v>83</v>
      </c>
      <c r="F20" s="15">
        <v>0</v>
      </c>
      <c r="G20" s="16">
        <f t="shared" si="1"/>
        <v>83</v>
      </c>
      <c r="H20" s="17">
        <f t="shared" si="2"/>
        <v>83</v>
      </c>
      <c r="I20" s="55" t="str">
        <f t="shared" si="4"/>
        <v>RES.TSE 23.116/2009 - Dispõe sobre o Programa de Assistência Pré-Escolar no âmbito da Justiça Eleitoral.</v>
      </c>
      <c r="J20" s="56"/>
      <c r="K20" s="10"/>
    </row>
    <row r="21" spans="1:11" ht="19.5" customHeight="1" x14ac:dyDescent="0.25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1"/>
    </row>
    <row r="22" spans="1:11" hidden="1" x14ac:dyDescent="0.25">
      <c r="A22" s="274" t="s">
        <v>38</v>
      </c>
      <c r="B22" s="274"/>
      <c r="C22" s="58"/>
      <c r="D22" s="58"/>
      <c r="E22" s="58"/>
      <c r="F22" s="58"/>
      <c r="G22" s="58"/>
      <c r="H22" s="58"/>
      <c r="I22" s="58"/>
      <c r="J22" s="58"/>
      <c r="K22" s="1"/>
    </row>
    <row r="23" spans="1:11" hidden="1" x14ac:dyDescent="0.25">
      <c r="A23" s="277"/>
      <c r="B23" s="278"/>
      <c r="C23" s="278"/>
      <c r="D23" s="278"/>
      <c r="E23" s="278"/>
      <c r="F23" s="278"/>
      <c r="G23" s="278"/>
      <c r="H23" s="278"/>
      <c r="I23" s="278"/>
      <c r="J23" s="279"/>
      <c r="K23" s="1"/>
    </row>
    <row r="24" spans="1:11" ht="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tabSelected="1" workbookViewId="0"/>
  </sheetViews>
  <sheetFormatPr defaultRowHeight="15" x14ac:dyDescent="0.25"/>
  <cols>
    <col min="1" max="1" width="2.5703125" customWidth="1"/>
    <col min="2" max="2" width="30.7109375" customWidth="1"/>
    <col min="3" max="3" width="27.140625" customWidth="1"/>
    <col min="4" max="9" width="15.7109375" customWidth="1"/>
    <col min="10" max="10" width="17.5703125" customWidth="1"/>
  </cols>
  <sheetData>
    <row r="1" spans="1:10" ht="19.5" customHeight="1" x14ac:dyDescent="0.25">
      <c r="A1" s="59"/>
      <c r="B1" s="59" t="s">
        <v>39</v>
      </c>
      <c r="C1" s="59"/>
      <c r="D1" s="59"/>
      <c r="E1" s="59"/>
      <c r="F1" s="59"/>
      <c r="G1" s="59"/>
      <c r="H1" s="59"/>
      <c r="I1" s="59"/>
      <c r="J1" s="59"/>
    </row>
    <row r="2" spans="1:10" ht="19.5" customHeight="1" x14ac:dyDescent="0.25">
      <c r="A2" s="59"/>
      <c r="B2" s="59" t="s">
        <v>40</v>
      </c>
      <c r="C2" s="60" t="s">
        <v>41</v>
      </c>
      <c r="D2" s="59"/>
      <c r="E2" s="59"/>
      <c r="F2" s="59"/>
      <c r="G2" s="59"/>
      <c r="H2" s="59"/>
      <c r="I2" s="59"/>
      <c r="J2" s="59"/>
    </row>
    <row r="3" spans="1:10" ht="19.5" customHeight="1" x14ac:dyDescent="0.25">
      <c r="A3" s="59"/>
      <c r="B3" s="59" t="s">
        <v>5</v>
      </c>
      <c r="C3" s="61" t="s">
        <v>7</v>
      </c>
      <c r="D3" s="59"/>
      <c r="E3" s="59"/>
      <c r="F3" s="59"/>
      <c r="G3" s="59"/>
      <c r="H3" s="59"/>
      <c r="I3" s="59"/>
      <c r="J3" s="59"/>
    </row>
    <row r="4" spans="1:10" ht="19.5" customHeight="1" x14ac:dyDescent="0.25">
      <c r="A4" s="59"/>
      <c r="B4" s="59" t="s">
        <v>42</v>
      </c>
      <c r="C4" s="62" t="s">
        <v>3</v>
      </c>
      <c r="D4" s="63" t="s">
        <v>4</v>
      </c>
      <c r="E4" s="59"/>
      <c r="F4" s="59"/>
      <c r="G4" s="59"/>
      <c r="H4" s="59"/>
      <c r="I4" s="59"/>
      <c r="J4" s="59"/>
    </row>
    <row r="5" spans="1:10" ht="19.5" customHeight="1" x14ac:dyDescent="0.25">
      <c r="A5" s="59"/>
      <c r="B5" s="289" t="s">
        <v>43</v>
      </c>
      <c r="C5" s="289"/>
      <c r="D5" s="289"/>
      <c r="E5" s="289"/>
      <c r="F5" s="289"/>
      <c r="G5" s="289"/>
      <c r="H5" s="289"/>
      <c r="I5" s="289"/>
      <c r="J5" s="289"/>
    </row>
    <row r="6" spans="1:10" ht="12.75" customHeight="1" x14ac:dyDescent="0.25">
      <c r="A6" s="59"/>
      <c r="B6" s="61"/>
      <c r="C6" s="61"/>
      <c r="D6" s="61"/>
      <c r="E6" s="61"/>
      <c r="F6" s="61"/>
      <c r="G6" s="61"/>
      <c r="H6" s="61"/>
      <c r="I6" s="61"/>
      <c r="J6" s="61"/>
    </row>
    <row r="7" spans="1:10" ht="19.5" customHeight="1" x14ac:dyDescent="0.25">
      <c r="A7" s="59"/>
      <c r="B7" s="60" t="s">
        <v>44</v>
      </c>
      <c r="C7" s="59"/>
      <c r="D7" s="59"/>
      <c r="E7" s="59"/>
      <c r="F7" s="59"/>
      <c r="G7" s="59"/>
      <c r="H7" s="59"/>
      <c r="I7" s="59"/>
      <c r="J7" s="59"/>
    </row>
    <row r="8" spans="1:10" ht="19.5" customHeight="1" x14ac:dyDescent="0.25">
      <c r="A8" s="59"/>
      <c r="B8" s="299" t="s">
        <v>45</v>
      </c>
      <c r="C8" s="300"/>
      <c r="D8" s="303" t="s">
        <v>46</v>
      </c>
      <c r="E8" s="294"/>
      <c r="F8" s="294"/>
      <c r="G8" s="294"/>
      <c r="H8" s="294"/>
      <c r="I8" s="294"/>
      <c r="J8" s="294"/>
    </row>
    <row r="9" spans="1:10" ht="19.5" customHeight="1" x14ac:dyDescent="0.25">
      <c r="A9" s="59"/>
      <c r="B9" s="301"/>
      <c r="C9" s="302"/>
      <c r="D9" s="304" t="s">
        <v>47</v>
      </c>
      <c r="E9" s="304" t="s">
        <v>48</v>
      </c>
      <c r="F9" s="304" t="s">
        <v>49</v>
      </c>
      <c r="G9" s="304" t="s">
        <v>50</v>
      </c>
      <c r="H9" s="303" t="s">
        <v>51</v>
      </c>
      <c r="I9" s="294"/>
      <c r="J9" s="294"/>
    </row>
    <row r="10" spans="1:10" ht="19.5" customHeight="1" x14ac:dyDescent="0.25">
      <c r="A10" s="59"/>
      <c r="B10" s="65" t="s">
        <v>52</v>
      </c>
      <c r="C10" s="66" t="s">
        <v>53</v>
      </c>
      <c r="D10" s="305"/>
      <c r="E10" s="305"/>
      <c r="F10" s="305"/>
      <c r="G10" s="305"/>
      <c r="H10" s="66" t="s">
        <v>18</v>
      </c>
      <c r="I10" s="66" t="s">
        <v>19</v>
      </c>
      <c r="J10" s="64" t="s">
        <v>20</v>
      </c>
    </row>
    <row r="11" spans="1:10" ht="19.5" customHeight="1" x14ac:dyDescent="0.25">
      <c r="A11" s="59"/>
      <c r="B11" s="67" t="s">
        <v>6</v>
      </c>
      <c r="C11" s="68" t="s">
        <v>7</v>
      </c>
      <c r="D11" s="69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319</v>
      </c>
      <c r="E11" s="70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83</v>
      </c>
      <c r="F11" s="71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0</v>
      </c>
      <c r="G11" s="68">
        <v>0</v>
      </c>
      <c r="H11" s="72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333</v>
      </c>
      <c r="I11" s="73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470</v>
      </c>
      <c r="J11" s="74">
        <f>H11+I11</f>
        <v>803</v>
      </c>
    </row>
    <row r="12" spans="1:10" ht="19.5" customHeight="1" x14ac:dyDescent="0.25">
      <c r="A12" s="59"/>
      <c r="B12" s="294" t="s">
        <v>20</v>
      </c>
      <c r="C12" s="295"/>
      <c r="D12" s="75">
        <f t="shared" ref="D12:J12" si="0">SUM(D11:D11)</f>
        <v>319</v>
      </c>
      <c r="E12" s="75">
        <f t="shared" si="0"/>
        <v>83</v>
      </c>
      <c r="F12" s="75">
        <f t="shared" si="0"/>
        <v>0</v>
      </c>
      <c r="G12" s="75">
        <f t="shared" si="0"/>
        <v>0</v>
      </c>
      <c r="H12" s="75">
        <f t="shared" si="0"/>
        <v>333</v>
      </c>
      <c r="I12" s="75">
        <f t="shared" si="0"/>
        <v>470</v>
      </c>
      <c r="J12" s="76">
        <f t="shared" si="0"/>
        <v>803</v>
      </c>
    </row>
    <row r="13" spans="1:10" ht="15" customHeight="1" x14ac:dyDescent="0.25">
      <c r="A13" s="59"/>
      <c r="B13" s="296"/>
      <c r="C13" s="296"/>
      <c r="D13" s="296"/>
      <c r="E13" s="296"/>
      <c r="F13" s="296"/>
      <c r="G13" s="296"/>
      <c r="H13" s="296"/>
      <c r="I13" s="296"/>
      <c r="J13" s="296"/>
    </row>
    <row r="14" spans="1:10" ht="15" customHeight="1" x14ac:dyDescent="0.25">
      <c r="A14" s="59"/>
      <c r="B14" s="297" t="s">
        <v>54</v>
      </c>
      <c r="C14" s="297"/>
      <c r="D14" s="297"/>
      <c r="E14" s="297"/>
      <c r="F14" s="297"/>
      <c r="G14" s="297"/>
      <c r="H14" s="297"/>
      <c r="I14" s="297"/>
      <c r="J14" s="297"/>
    </row>
    <row r="15" spans="1:10" ht="34.5" customHeight="1" x14ac:dyDescent="0.25">
      <c r="A15" s="59"/>
      <c r="B15" s="294" t="s">
        <v>55</v>
      </c>
      <c r="C15" s="295"/>
      <c r="D15" s="66" t="s">
        <v>56</v>
      </c>
      <c r="E15" s="303" t="s">
        <v>57</v>
      </c>
      <c r="F15" s="294"/>
      <c r="G15" s="294"/>
      <c r="H15" s="294"/>
      <c r="I15" s="294"/>
      <c r="J15" s="294"/>
    </row>
    <row r="16" spans="1:10" ht="24.75" customHeight="1" x14ac:dyDescent="0.25">
      <c r="A16" s="59"/>
      <c r="B16" s="292" t="s">
        <v>58</v>
      </c>
      <c r="C16" s="293"/>
      <c r="D16" s="77">
        <v>910.08</v>
      </c>
      <c r="E16" s="290" t="s">
        <v>59</v>
      </c>
      <c r="F16" s="291"/>
      <c r="G16" s="291"/>
      <c r="H16" s="291"/>
      <c r="I16" s="291"/>
      <c r="J16" s="291"/>
    </row>
    <row r="17" spans="1:10" ht="24.75" customHeight="1" x14ac:dyDescent="0.25">
      <c r="A17" s="59"/>
      <c r="B17" s="292" t="s">
        <v>60</v>
      </c>
      <c r="C17" s="293"/>
      <c r="D17" s="77">
        <v>719.62</v>
      </c>
      <c r="E17" s="290" t="s">
        <v>61</v>
      </c>
      <c r="F17" s="291"/>
      <c r="G17" s="291"/>
      <c r="H17" s="291"/>
      <c r="I17" s="291"/>
      <c r="J17" s="291"/>
    </row>
    <row r="18" spans="1:10" ht="24.75" customHeight="1" x14ac:dyDescent="0.25">
      <c r="A18" s="59"/>
      <c r="B18" s="292" t="s">
        <v>62</v>
      </c>
      <c r="C18" s="293"/>
      <c r="D18" s="77"/>
      <c r="E18" s="290"/>
      <c r="F18" s="291"/>
      <c r="G18" s="291"/>
      <c r="H18" s="291"/>
      <c r="I18" s="291"/>
      <c r="J18" s="291"/>
    </row>
    <row r="19" spans="1:10" ht="24.75" customHeight="1" x14ac:dyDescent="0.25">
      <c r="A19" s="59"/>
      <c r="B19" s="292" t="s">
        <v>63</v>
      </c>
      <c r="C19" s="293"/>
      <c r="D19" s="78" t="s">
        <v>64</v>
      </c>
      <c r="E19" s="290" t="s">
        <v>65</v>
      </c>
      <c r="F19" s="291"/>
      <c r="G19" s="291"/>
      <c r="H19" s="291"/>
      <c r="I19" s="291"/>
      <c r="J19" s="291"/>
    </row>
    <row r="20" spans="1:10" ht="24.75" customHeight="1" x14ac:dyDescent="0.25">
      <c r="A20" s="59"/>
      <c r="B20" s="292" t="s">
        <v>66</v>
      </c>
      <c r="C20" s="293"/>
      <c r="D20" s="77">
        <f>IF(C11="TSE",414.91,215)</f>
        <v>215</v>
      </c>
      <c r="E20" s="306" t="s">
        <v>67</v>
      </c>
      <c r="F20" s="292"/>
      <c r="G20" s="292"/>
      <c r="H20" s="292"/>
      <c r="I20" s="292"/>
      <c r="J20" s="292"/>
    </row>
    <row r="21" spans="1:10" ht="15" customHeight="1" x14ac:dyDescent="0.25">
      <c r="A21" s="59"/>
      <c r="B21" s="79"/>
      <c r="C21" s="79"/>
      <c r="D21" s="79"/>
      <c r="E21" s="80"/>
      <c r="F21" s="80"/>
      <c r="G21" s="80"/>
      <c r="H21" s="80"/>
      <c r="I21" s="80"/>
      <c r="J21" s="80"/>
    </row>
    <row r="22" spans="1:10" ht="15" customHeight="1" x14ac:dyDescent="0.25">
      <c r="A22" s="59"/>
      <c r="B22" s="298"/>
      <c r="C22" s="298"/>
      <c r="D22" s="298"/>
      <c r="E22" s="298"/>
      <c r="F22" s="298"/>
      <c r="G22" s="298"/>
      <c r="H22" s="298"/>
      <c r="I22" s="298"/>
      <c r="J22" s="298"/>
    </row>
    <row r="23" spans="1:10" ht="15" customHeight="1" x14ac:dyDescent="0.25">
      <c r="A23" s="59"/>
      <c r="B23" s="59"/>
      <c r="C23" s="59"/>
      <c r="D23" s="59"/>
      <c r="E23" s="59"/>
      <c r="F23" s="59"/>
      <c r="G23" s="59"/>
      <c r="H23" s="59"/>
      <c r="I23" s="59"/>
      <c r="J23" s="59"/>
    </row>
    <row r="24" spans="1:10" ht="15" customHeight="1" x14ac:dyDescent="0.25">
      <c r="A24" s="59"/>
      <c r="B24" s="59"/>
      <c r="C24" s="59"/>
      <c r="D24" s="59"/>
      <c r="E24" s="59"/>
      <c r="F24" s="59"/>
      <c r="G24" s="59"/>
      <c r="H24" s="81"/>
      <c r="I24" s="59"/>
      <c r="J24" s="59"/>
    </row>
  </sheetData>
  <mergeCells count="24">
    <mergeCell ref="B22:J22"/>
    <mergeCell ref="B8:C9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workbookViewId="0"/>
  </sheetViews>
  <sheetFormatPr defaultRowHeight="15" x14ac:dyDescent="0.25"/>
  <cols>
    <col min="1" max="8" width="15.7109375" customWidth="1"/>
    <col min="9" max="10" width="60.7109375" customWidth="1"/>
    <col min="11" max="11" width="9.140625" customWidth="1"/>
  </cols>
  <sheetData>
    <row r="1" spans="1:11" ht="30" customHeight="1" x14ac:dyDescent="0.25">
      <c r="A1" s="275" t="s">
        <v>68</v>
      </c>
      <c r="B1" s="275"/>
      <c r="C1" s="275"/>
      <c r="D1" s="275"/>
      <c r="E1" s="275"/>
      <c r="F1" s="275"/>
      <c r="G1" s="275"/>
      <c r="H1" s="275"/>
      <c r="I1" s="275"/>
      <c r="J1" s="275"/>
      <c r="K1" s="82"/>
    </row>
    <row r="2" spans="1:11" ht="30" customHeight="1" x14ac:dyDescent="0.25">
      <c r="A2" s="276" t="s">
        <v>69</v>
      </c>
      <c r="B2" s="276"/>
      <c r="C2" s="276"/>
      <c r="D2" s="276"/>
      <c r="E2" s="276"/>
      <c r="F2" s="276"/>
      <c r="G2" s="276"/>
      <c r="H2" s="276"/>
      <c r="I2" s="276"/>
      <c r="J2" s="276"/>
      <c r="K2" s="83"/>
    </row>
    <row r="3" spans="1:11" ht="19.5" customHeight="1" x14ac:dyDescent="0.25">
      <c r="A3" s="84" t="s">
        <v>2</v>
      </c>
      <c r="B3" s="85" t="s">
        <v>3</v>
      </c>
      <c r="C3" s="86" t="s">
        <v>4</v>
      </c>
      <c r="D3" s="84"/>
      <c r="E3" s="84"/>
      <c r="F3" s="84"/>
      <c r="G3" s="84"/>
      <c r="H3" s="84"/>
      <c r="I3" s="84"/>
      <c r="J3" s="84"/>
      <c r="K3" s="82"/>
    </row>
    <row r="4" spans="1:11" ht="19.5" customHeight="1" x14ac:dyDescent="0.25">
      <c r="A4" s="84" t="s">
        <v>5</v>
      </c>
      <c r="B4" s="87" t="s">
        <v>6</v>
      </c>
      <c r="C4" s="88" t="s">
        <v>7</v>
      </c>
      <c r="D4" s="84"/>
      <c r="E4" s="84"/>
      <c r="F4" s="84"/>
      <c r="G4" s="84"/>
      <c r="H4" s="84"/>
      <c r="I4" s="84"/>
      <c r="J4" s="84"/>
      <c r="K4" s="82"/>
    </row>
    <row r="5" spans="1:11" ht="9.75" customHeight="1" x14ac:dyDescent="0.25">
      <c r="A5" s="89"/>
      <c r="B5" s="90"/>
      <c r="C5" s="89"/>
      <c r="D5" s="89"/>
      <c r="E5" s="89"/>
      <c r="F5" s="89"/>
      <c r="G5" s="89"/>
      <c r="H5" s="89"/>
      <c r="I5" s="89"/>
      <c r="J5" s="89"/>
      <c r="K5" s="82"/>
    </row>
    <row r="6" spans="1:11" ht="30" customHeight="1" x14ac:dyDescent="0.25">
      <c r="A6" s="280" t="s">
        <v>8</v>
      </c>
      <c r="B6" s="283" t="s">
        <v>9</v>
      </c>
      <c r="C6" s="283"/>
      <c r="D6" s="283"/>
      <c r="E6" s="283"/>
      <c r="F6" s="283"/>
      <c r="G6" s="283"/>
      <c r="H6" s="283"/>
      <c r="I6" s="283"/>
      <c r="J6" s="284" t="s">
        <v>10</v>
      </c>
      <c r="K6" s="82"/>
    </row>
    <row r="7" spans="1:11" ht="30" customHeight="1" x14ac:dyDescent="0.25">
      <c r="A7" s="281"/>
      <c r="B7" s="287" t="s">
        <v>11</v>
      </c>
      <c r="C7" s="287"/>
      <c r="D7" s="287"/>
      <c r="E7" s="287"/>
      <c r="F7" s="287" t="s">
        <v>12</v>
      </c>
      <c r="G7" s="287"/>
      <c r="H7" s="287"/>
      <c r="I7" s="287" t="s">
        <v>13</v>
      </c>
      <c r="J7" s="285"/>
      <c r="K7" s="82"/>
    </row>
    <row r="8" spans="1:11" ht="30" customHeight="1" x14ac:dyDescent="0.25">
      <c r="A8" s="307"/>
      <c r="B8" s="91" t="s">
        <v>14</v>
      </c>
      <c r="C8" s="91" t="s">
        <v>15</v>
      </c>
      <c r="D8" s="91" t="s">
        <v>16</v>
      </c>
      <c r="E8" s="91" t="s">
        <v>17</v>
      </c>
      <c r="F8" s="91" t="s">
        <v>18</v>
      </c>
      <c r="G8" s="91" t="s">
        <v>19</v>
      </c>
      <c r="H8" s="91" t="s">
        <v>20</v>
      </c>
      <c r="I8" s="308"/>
      <c r="J8" s="286"/>
      <c r="K8" s="82"/>
    </row>
    <row r="9" spans="1:11" ht="60" customHeight="1" x14ac:dyDescent="0.25">
      <c r="A9" s="92" t="s">
        <v>21</v>
      </c>
      <c r="B9" s="93">
        <v>803</v>
      </c>
      <c r="C9" s="94">
        <v>0</v>
      </c>
      <c r="D9" s="94">
        <v>1</v>
      </c>
      <c r="E9" s="93">
        <f t="shared" ref="E9:E20" si="0">B9+C9-D9</f>
        <v>802</v>
      </c>
      <c r="F9" s="95">
        <v>334</v>
      </c>
      <c r="G9" s="95">
        <v>468</v>
      </c>
      <c r="H9" s="96">
        <f t="shared" ref="H9:H20" si="1">F9+G9</f>
        <v>802</v>
      </c>
      <c r="I9" s="97" t="s">
        <v>70</v>
      </c>
      <c r="J9" s="97"/>
      <c r="K9" s="82"/>
    </row>
    <row r="10" spans="1:11" ht="60" customHeight="1" x14ac:dyDescent="0.25">
      <c r="A10" s="92" t="s">
        <v>24</v>
      </c>
      <c r="B10" s="93">
        <f t="shared" ref="B10:B20" si="2">E9</f>
        <v>802</v>
      </c>
      <c r="C10" s="94">
        <v>4</v>
      </c>
      <c r="D10" s="94">
        <v>8</v>
      </c>
      <c r="E10" s="98">
        <f t="shared" si="0"/>
        <v>798</v>
      </c>
      <c r="F10" s="95">
        <v>333</v>
      </c>
      <c r="G10" s="95">
        <v>465</v>
      </c>
      <c r="H10" s="99">
        <f t="shared" si="1"/>
        <v>798</v>
      </c>
      <c r="I10" s="97" t="str">
        <f t="shared" ref="I10:I20" si="3">I9</f>
        <v>Resolução TRE-MS N. 448/2010</v>
      </c>
      <c r="J10" s="97" t="s">
        <v>71</v>
      </c>
      <c r="K10" s="82"/>
    </row>
    <row r="11" spans="1:11" ht="60" customHeight="1" x14ac:dyDescent="0.25">
      <c r="A11" s="92" t="s">
        <v>26</v>
      </c>
      <c r="B11" s="93">
        <f t="shared" si="2"/>
        <v>798</v>
      </c>
      <c r="C11" s="94">
        <v>4</v>
      </c>
      <c r="D11" s="94">
        <v>0</v>
      </c>
      <c r="E11" s="98">
        <f t="shared" si="0"/>
        <v>802</v>
      </c>
      <c r="F11" s="95">
        <f t="shared" ref="F11:F16" si="4">F10</f>
        <v>333</v>
      </c>
      <c r="G11" s="95">
        <v>469</v>
      </c>
      <c r="H11" s="99">
        <f t="shared" si="1"/>
        <v>802</v>
      </c>
      <c r="I11" s="97" t="str">
        <f t="shared" si="3"/>
        <v>Resolução TRE-MS N. 448/2010</v>
      </c>
      <c r="J11" s="97" t="s">
        <v>72</v>
      </c>
      <c r="K11" s="82"/>
    </row>
    <row r="12" spans="1:11" ht="60" customHeight="1" x14ac:dyDescent="0.25">
      <c r="A12" s="92" t="s">
        <v>28</v>
      </c>
      <c r="B12" s="93">
        <f t="shared" si="2"/>
        <v>802</v>
      </c>
      <c r="C12" s="100">
        <v>2</v>
      </c>
      <c r="D12" s="101">
        <v>1</v>
      </c>
      <c r="E12" s="98">
        <f t="shared" si="0"/>
        <v>803</v>
      </c>
      <c r="F12" s="102">
        <f t="shared" si="4"/>
        <v>333</v>
      </c>
      <c r="G12" s="103">
        <v>470</v>
      </c>
      <c r="H12" s="99">
        <f t="shared" si="1"/>
        <v>803</v>
      </c>
      <c r="I12" s="104" t="str">
        <f t="shared" si="3"/>
        <v>Resolução TRE-MS N. 448/2010</v>
      </c>
      <c r="J12" s="105" t="s">
        <v>73</v>
      </c>
      <c r="K12" s="82"/>
    </row>
    <row r="13" spans="1:11" ht="60" customHeight="1" x14ac:dyDescent="0.25">
      <c r="A13" s="92" t="s">
        <v>30</v>
      </c>
      <c r="B13" s="93">
        <f t="shared" si="2"/>
        <v>803</v>
      </c>
      <c r="C13" s="106">
        <v>0</v>
      </c>
      <c r="D13" s="107">
        <v>0</v>
      </c>
      <c r="E13" s="98">
        <f t="shared" si="0"/>
        <v>803</v>
      </c>
      <c r="F13" s="108">
        <f t="shared" si="4"/>
        <v>333</v>
      </c>
      <c r="G13" s="109">
        <f t="shared" ref="G13:G20" si="5">G12</f>
        <v>470</v>
      </c>
      <c r="H13" s="99">
        <f t="shared" si="1"/>
        <v>803</v>
      </c>
      <c r="I13" s="110" t="str">
        <f t="shared" si="3"/>
        <v>Resolução TRE-MS N. 448/2010</v>
      </c>
      <c r="J13" s="111"/>
      <c r="K13" s="82"/>
    </row>
    <row r="14" spans="1:11" ht="60" customHeight="1" x14ac:dyDescent="0.25">
      <c r="A14" s="92" t="s">
        <v>31</v>
      </c>
      <c r="B14" s="93">
        <f t="shared" si="2"/>
        <v>803</v>
      </c>
      <c r="C14" s="112">
        <v>0</v>
      </c>
      <c r="D14" s="113">
        <v>0</v>
      </c>
      <c r="E14" s="98">
        <f t="shared" si="0"/>
        <v>803</v>
      </c>
      <c r="F14" s="114">
        <f t="shared" si="4"/>
        <v>333</v>
      </c>
      <c r="G14" s="115">
        <f t="shared" si="5"/>
        <v>470</v>
      </c>
      <c r="H14" s="99">
        <f t="shared" si="1"/>
        <v>803</v>
      </c>
      <c r="I14" s="116" t="str">
        <f t="shared" si="3"/>
        <v>Resolução TRE-MS N. 448/2010</v>
      </c>
      <c r="J14" s="117"/>
      <c r="K14" s="82"/>
    </row>
    <row r="15" spans="1:11" ht="60" customHeight="1" x14ac:dyDescent="0.25">
      <c r="A15" s="92" t="s">
        <v>32</v>
      </c>
      <c r="B15" s="93">
        <f t="shared" si="2"/>
        <v>803</v>
      </c>
      <c r="C15" s="118">
        <v>0</v>
      </c>
      <c r="D15" s="119">
        <v>0</v>
      </c>
      <c r="E15" s="98">
        <f t="shared" si="0"/>
        <v>803</v>
      </c>
      <c r="F15" s="120">
        <f t="shared" si="4"/>
        <v>333</v>
      </c>
      <c r="G15" s="121">
        <f t="shared" si="5"/>
        <v>470</v>
      </c>
      <c r="H15" s="99">
        <f t="shared" si="1"/>
        <v>803</v>
      </c>
      <c r="I15" s="122" t="str">
        <f t="shared" si="3"/>
        <v>Resolução TRE-MS N. 448/2010</v>
      </c>
      <c r="J15" s="123"/>
      <c r="K15" s="82"/>
    </row>
    <row r="16" spans="1:11" ht="60" customHeight="1" x14ac:dyDescent="0.25">
      <c r="A16" s="92" t="s">
        <v>33</v>
      </c>
      <c r="B16" s="93">
        <f t="shared" si="2"/>
        <v>803</v>
      </c>
      <c r="C16" s="124">
        <v>0</v>
      </c>
      <c r="D16" s="125">
        <v>0</v>
      </c>
      <c r="E16" s="98">
        <f t="shared" si="0"/>
        <v>803</v>
      </c>
      <c r="F16" s="126">
        <f t="shared" si="4"/>
        <v>333</v>
      </c>
      <c r="G16" s="127">
        <f t="shared" si="5"/>
        <v>470</v>
      </c>
      <c r="H16" s="99">
        <f t="shared" si="1"/>
        <v>803</v>
      </c>
      <c r="I16" s="128" t="str">
        <f t="shared" si="3"/>
        <v>Resolução TRE-MS N. 448/2010</v>
      </c>
      <c r="J16" s="129"/>
      <c r="K16" s="82"/>
    </row>
    <row r="17" spans="1:11" ht="60" customHeight="1" x14ac:dyDescent="0.25">
      <c r="A17" s="92" t="s">
        <v>34</v>
      </c>
      <c r="B17" s="93">
        <f t="shared" si="2"/>
        <v>803</v>
      </c>
      <c r="C17" s="130">
        <v>5</v>
      </c>
      <c r="D17" s="131">
        <v>0</v>
      </c>
      <c r="E17" s="98">
        <f t="shared" si="0"/>
        <v>808</v>
      </c>
      <c r="F17" s="132">
        <f>F16+5</f>
        <v>338</v>
      </c>
      <c r="G17" s="133">
        <f t="shared" si="5"/>
        <v>470</v>
      </c>
      <c r="H17" s="99">
        <f t="shared" si="1"/>
        <v>808</v>
      </c>
      <c r="I17" s="134" t="str">
        <f t="shared" si="3"/>
        <v>Resolução TRE-MS N. 448/2010</v>
      </c>
      <c r="J17" s="135" t="s">
        <v>74</v>
      </c>
      <c r="K17" s="82"/>
    </row>
    <row r="18" spans="1:11" ht="60" customHeight="1" x14ac:dyDescent="0.25">
      <c r="A18" s="92" t="s">
        <v>35</v>
      </c>
      <c r="B18" s="93">
        <f t="shared" si="2"/>
        <v>808</v>
      </c>
      <c r="C18" s="136">
        <v>0</v>
      </c>
      <c r="D18" s="137">
        <v>0</v>
      </c>
      <c r="E18" s="98">
        <f t="shared" si="0"/>
        <v>808</v>
      </c>
      <c r="F18" s="138">
        <f>F17</f>
        <v>338</v>
      </c>
      <c r="G18" s="139">
        <f t="shared" si="5"/>
        <v>470</v>
      </c>
      <c r="H18" s="99">
        <f t="shared" si="1"/>
        <v>808</v>
      </c>
      <c r="I18" s="140" t="str">
        <f t="shared" si="3"/>
        <v>Resolução TRE-MS N. 448/2010</v>
      </c>
      <c r="J18" s="141"/>
      <c r="K18" s="82"/>
    </row>
    <row r="19" spans="1:11" ht="60" customHeight="1" x14ac:dyDescent="0.25">
      <c r="A19" s="92" t="s">
        <v>36</v>
      </c>
      <c r="B19" s="93">
        <f t="shared" si="2"/>
        <v>808</v>
      </c>
      <c r="C19" s="142">
        <v>0</v>
      </c>
      <c r="D19" s="143">
        <v>0</v>
      </c>
      <c r="E19" s="98">
        <f t="shared" si="0"/>
        <v>808</v>
      </c>
      <c r="F19" s="144">
        <f>F18</f>
        <v>338</v>
      </c>
      <c r="G19" s="145">
        <f t="shared" si="5"/>
        <v>470</v>
      </c>
      <c r="H19" s="99">
        <f t="shared" si="1"/>
        <v>808</v>
      </c>
      <c r="I19" s="146" t="str">
        <f t="shared" si="3"/>
        <v>Resolução TRE-MS N. 448/2010</v>
      </c>
      <c r="J19" s="147"/>
      <c r="K19" s="82"/>
    </row>
    <row r="20" spans="1:11" ht="60" customHeight="1" x14ac:dyDescent="0.25">
      <c r="A20" s="92" t="s">
        <v>37</v>
      </c>
      <c r="B20" s="93">
        <f t="shared" si="2"/>
        <v>808</v>
      </c>
      <c r="C20" s="148">
        <v>0</v>
      </c>
      <c r="D20" s="149">
        <v>0</v>
      </c>
      <c r="E20" s="98">
        <f t="shared" si="0"/>
        <v>808</v>
      </c>
      <c r="F20" s="150">
        <f>F19</f>
        <v>338</v>
      </c>
      <c r="G20" s="151">
        <f t="shared" si="5"/>
        <v>470</v>
      </c>
      <c r="H20" s="99">
        <f t="shared" si="1"/>
        <v>808</v>
      </c>
      <c r="I20" s="152" t="str">
        <f t="shared" si="3"/>
        <v>Resolução TRE-MS N. 448/2010</v>
      </c>
      <c r="J20" s="153"/>
      <c r="K20" s="82"/>
    </row>
    <row r="21" spans="1:11" ht="19.5" customHeight="1" x14ac:dyDescent="0.25">
      <c r="A21" s="154"/>
      <c r="B21" s="154"/>
      <c r="C21" s="154"/>
      <c r="D21" s="154"/>
      <c r="E21" s="154"/>
      <c r="F21" s="154"/>
      <c r="G21" s="154"/>
      <c r="H21" s="154"/>
      <c r="I21" s="154"/>
      <c r="J21" s="154"/>
      <c r="K21" s="82"/>
    </row>
    <row r="22" spans="1:11" hidden="1" x14ac:dyDescent="0.25">
      <c r="A22" s="274" t="s">
        <v>75</v>
      </c>
      <c r="B22" s="274"/>
      <c r="C22" s="155"/>
      <c r="D22" s="155"/>
      <c r="E22" s="155"/>
      <c r="F22" s="155"/>
      <c r="G22" s="155"/>
      <c r="H22" s="155"/>
      <c r="I22" s="155"/>
      <c r="J22" s="155"/>
      <c r="K22" s="82"/>
    </row>
    <row r="23" spans="1:11" hidden="1" x14ac:dyDescent="0.25">
      <c r="A23" s="277"/>
      <c r="B23" s="278"/>
      <c r="C23" s="278"/>
      <c r="D23" s="278"/>
      <c r="E23" s="278"/>
      <c r="F23" s="278"/>
      <c r="G23" s="278"/>
      <c r="H23" s="278"/>
      <c r="I23" s="278"/>
      <c r="J23" s="279"/>
      <c r="K23" s="82"/>
    </row>
  </sheetData>
  <mergeCells count="10">
    <mergeCell ref="A22:B22"/>
    <mergeCell ref="A23:J23"/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workbookViewId="0"/>
  </sheetViews>
  <sheetFormatPr defaultRowHeight="15" x14ac:dyDescent="0.25"/>
  <cols>
    <col min="1" max="8" width="15.7109375" customWidth="1"/>
    <col min="9" max="10" width="60.7109375" customWidth="1"/>
    <col min="11" max="11" width="9.140625" customWidth="1"/>
  </cols>
  <sheetData>
    <row r="1" spans="1:11" ht="30" customHeight="1" x14ac:dyDescent="0.25">
      <c r="A1" s="275" t="s">
        <v>76</v>
      </c>
      <c r="B1" s="275"/>
      <c r="C1" s="275"/>
      <c r="D1" s="275"/>
      <c r="E1" s="275"/>
      <c r="F1" s="275"/>
      <c r="G1" s="275"/>
      <c r="H1" s="275"/>
      <c r="I1" s="275"/>
      <c r="J1" s="275"/>
      <c r="K1" s="156"/>
    </row>
    <row r="2" spans="1:11" ht="30" customHeight="1" x14ac:dyDescent="0.25">
      <c r="A2" s="276" t="s">
        <v>77</v>
      </c>
      <c r="B2" s="276"/>
      <c r="C2" s="276"/>
      <c r="D2" s="276"/>
      <c r="E2" s="276"/>
      <c r="F2" s="276"/>
      <c r="G2" s="276"/>
      <c r="H2" s="276"/>
      <c r="I2" s="276"/>
      <c r="J2" s="276"/>
      <c r="K2" s="157"/>
    </row>
    <row r="3" spans="1:11" ht="19.5" customHeight="1" x14ac:dyDescent="0.25">
      <c r="A3" s="158" t="s">
        <v>2</v>
      </c>
      <c r="B3" s="159" t="s">
        <v>3</v>
      </c>
      <c r="C3" s="160" t="s">
        <v>4</v>
      </c>
      <c r="D3" s="158"/>
      <c r="E3" s="158"/>
      <c r="F3" s="158"/>
      <c r="G3" s="158"/>
      <c r="H3" s="158"/>
      <c r="I3" s="158"/>
      <c r="J3" s="158"/>
      <c r="K3" s="156"/>
    </row>
    <row r="4" spans="1:11" ht="19.5" customHeight="1" x14ac:dyDescent="0.25">
      <c r="A4" s="158" t="s">
        <v>5</v>
      </c>
      <c r="B4" s="161" t="s">
        <v>6</v>
      </c>
      <c r="C4" s="162" t="s">
        <v>7</v>
      </c>
      <c r="D4" s="158"/>
      <c r="E4" s="158"/>
      <c r="F4" s="158"/>
      <c r="G4" s="158"/>
      <c r="H4" s="158"/>
      <c r="I4" s="158"/>
      <c r="J4" s="158"/>
      <c r="K4" s="156"/>
    </row>
    <row r="5" spans="1:11" ht="9.75" customHeight="1" x14ac:dyDescent="0.25">
      <c r="A5" s="163"/>
      <c r="B5" s="164"/>
      <c r="C5" s="163"/>
      <c r="D5" s="163"/>
      <c r="E5" s="163"/>
      <c r="F5" s="163"/>
      <c r="G5" s="163"/>
      <c r="H5" s="163"/>
      <c r="I5" s="163"/>
      <c r="J5" s="163"/>
      <c r="K5" s="156"/>
    </row>
    <row r="6" spans="1:11" ht="30" customHeight="1" x14ac:dyDescent="0.25">
      <c r="A6" s="280" t="s">
        <v>8</v>
      </c>
      <c r="B6" s="283" t="s">
        <v>9</v>
      </c>
      <c r="C6" s="283"/>
      <c r="D6" s="283"/>
      <c r="E6" s="283"/>
      <c r="F6" s="283"/>
      <c r="G6" s="283"/>
      <c r="H6" s="283"/>
      <c r="I6" s="283"/>
      <c r="J6" s="284" t="s">
        <v>10</v>
      </c>
      <c r="K6" s="165"/>
    </row>
    <row r="7" spans="1:11" ht="30" customHeight="1" x14ac:dyDescent="0.25">
      <c r="A7" s="281"/>
      <c r="B7" s="287" t="s">
        <v>11</v>
      </c>
      <c r="C7" s="287"/>
      <c r="D7" s="287"/>
      <c r="E7" s="287"/>
      <c r="F7" s="287" t="s">
        <v>12</v>
      </c>
      <c r="G7" s="287"/>
      <c r="H7" s="287"/>
      <c r="I7" s="287" t="s">
        <v>13</v>
      </c>
      <c r="J7" s="285"/>
      <c r="K7" s="165"/>
    </row>
    <row r="8" spans="1:11" ht="30" customHeight="1" x14ac:dyDescent="0.25">
      <c r="A8" s="282"/>
      <c r="B8" s="166" t="s">
        <v>14</v>
      </c>
      <c r="C8" s="166" t="s">
        <v>15</v>
      </c>
      <c r="D8" s="166" t="s">
        <v>16</v>
      </c>
      <c r="E8" s="166" t="s">
        <v>17</v>
      </c>
      <c r="F8" s="166" t="s">
        <v>18</v>
      </c>
      <c r="G8" s="166" t="s">
        <v>19</v>
      </c>
      <c r="H8" s="166" t="s">
        <v>20</v>
      </c>
      <c r="I8" s="288"/>
      <c r="J8" s="286"/>
      <c r="K8" s="165"/>
    </row>
    <row r="9" spans="1:11" ht="60" customHeight="1" x14ac:dyDescent="0.25">
      <c r="A9" s="167" t="s">
        <v>21</v>
      </c>
      <c r="B9" s="168">
        <v>0</v>
      </c>
      <c r="C9" s="169">
        <v>0</v>
      </c>
      <c r="D9" s="169">
        <v>0</v>
      </c>
      <c r="E9" s="168">
        <f t="shared" ref="E9:E20" si="0">B9+C9-D9</f>
        <v>0</v>
      </c>
      <c r="F9" s="170">
        <f t="shared" ref="F9:F20" si="1">E9</f>
        <v>0</v>
      </c>
      <c r="G9" s="171">
        <v>0</v>
      </c>
      <c r="H9" s="172">
        <f t="shared" ref="H9:H20" si="2">F9</f>
        <v>0</v>
      </c>
      <c r="I9" s="173" t="s">
        <v>78</v>
      </c>
      <c r="J9" s="173"/>
      <c r="K9" s="165"/>
    </row>
    <row r="10" spans="1:11" ht="60" customHeight="1" x14ac:dyDescent="0.25">
      <c r="A10" s="174" t="s">
        <v>24</v>
      </c>
      <c r="B10" s="175">
        <f t="shared" ref="B10:B20" si="3">H9</f>
        <v>0</v>
      </c>
      <c r="C10" s="169">
        <v>0</v>
      </c>
      <c r="D10" s="169">
        <v>0</v>
      </c>
      <c r="E10" s="168">
        <f t="shared" si="0"/>
        <v>0</v>
      </c>
      <c r="F10" s="170">
        <f t="shared" si="1"/>
        <v>0</v>
      </c>
      <c r="G10" s="171">
        <v>0</v>
      </c>
      <c r="H10" s="172">
        <f t="shared" si="2"/>
        <v>0</v>
      </c>
      <c r="I10" s="173" t="str">
        <f t="shared" ref="I10:I20" si="4">I9</f>
        <v>RES. TSE 22.697/2008 - Dispõe sobre a concessão de auxílio-transporte aos servidores dos Tribunais Eleitorais.</v>
      </c>
      <c r="J10" s="173"/>
      <c r="K10" s="165"/>
    </row>
    <row r="11" spans="1:11" ht="60" customHeight="1" x14ac:dyDescent="0.25">
      <c r="A11" s="174" t="s">
        <v>26</v>
      </c>
      <c r="B11" s="175">
        <f t="shared" si="3"/>
        <v>0</v>
      </c>
      <c r="C11" s="169">
        <v>0</v>
      </c>
      <c r="D11" s="169">
        <v>0</v>
      </c>
      <c r="E11" s="168">
        <f t="shared" si="0"/>
        <v>0</v>
      </c>
      <c r="F11" s="170">
        <f t="shared" si="1"/>
        <v>0</v>
      </c>
      <c r="G11" s="171">
        <v>0</v>
      </c>
      <c r="H11" s="172">
        <f t="shared" si="2"/>
        <v>0</v>
      </c>
      <c r="I11" s="173" t="str">
        <f t="shared" si="4"/>
        <v>RES. TSE 22.697/2008 - Dispõe sobre a concessão de auxílio-transporte aos servidores dos Tribunais Eleitorais.</v>
      </c>
      <c r="J11" s="173"/>
      <c r="K11" s="165"/>
    </row>
    <row r="12" spans="1:11" ht="60" customHeight="1" x14ac:dyDescent="0.25">
      <c r="A12" s="174" t="s">
        <v>28</v>
      </c>
      <c r="B12" s="175">
        <f t="shared" si="3"/>
        <v>0</v>
      </c>
      <c r="C12" s="176">
        <v>0</v>
      </c>
      <c r="D12" s="177">
        <v>0</v>
      </c>
      <c r="E12" s="168">
        <f t="shared" si="0"/>
        <v>0</v>
      </c>
      <c r="F12" s="170">
        <f t="shared" si="1"/>
        <v>0</v>
      </c>
      <c r="G12" s="171">
        <v>0</v>
      </c>
      <c r="H12" s="172">
        <f t="shared" si="2"/>
        <v>0</v>
      </c>
      <c r="I12" s="178" t="str">
        <f t="shared" si="4"/>
        <v>RES. TSE 22.697/2008 - Dispõe sobre a concessão de auxílio-transporte aos servidores dos Tribunais Eleitorais.</v>
      </c>
      <c r="J12" s="179"/>
      <c r="K12" s="165"/>
    </row>
    <row r="13" spans="1:11" ht="60" customHeight="1" x14ac:dyDescent="0.25">
      <c r="A13" s="174" t="s">
        <v>30</v>
      </c>
      <c r="B13" s="175">
        <f t="shared" si="3"/>
        <v>0</v>
      </c>
      <c r="C13" s="180">
        <v>0</v>
      </c>
      <c r="D13" s="181">
        <v>0</v>
      </c>
      <c r="E13" s="168">
        <f t="shared" si="0"/>
        <v>0</v>
      </c>
      <c r="F13" s="170">
        <f t="shared" si="1"/>
        <v>0</v>
      </c>
      <c r="G13" s="171">
        <v>0</v>
      </c>
      <c r="H13" s="172">
        <f t="shared" si="2"/>
        <v>0</v>
      </c>
      <c r="I13" s="182" t="str">
        <f t="shared" si="4"/>
        <v>RES. TSE 22.697/2008 - Dispõe sobre a concessão de auxílio-transporte aos servidores dos Tribunais Eleitorais.</v>
      </c>
      <c r="J13" s="183"/>
      <c r="K13" s="165"/>
    </row>
    <row r="14" spans="1:11" ht="60" customHeight="1" x14ac:dyDescent="0.25">
      <c r="A14" s="174" t="s">
        <v>31</v>
      </c>
      <c r="B14" s="175">
        <f t="shared" si="3"/>
        <v>0</v>
      </c>
      <c r="C14" s="184">
        <v>0</v>
      </c>
      <c r="D14" s="185">
        <v>0</v>
      </c>
      <c r="E14" s="168">
        <f t="shared" si="0"/>
        <v>0</v>
      </c>
      <c r="F14" s="170">
        <f t="shared" si="1"/>
        <v>0</v>
      </c>
      <c r="G14" s="171">
        <v>0</v>
      </c>
      <c r="H14" s="172">
        <f t="shared" si="2"/>
        <v>0</v>
      </c>
      <c r="I14" s="186" t="str">
        <f t="shared" si="4"/>
        <v>RES. TSE 22.697/2008 - Dispõe sobre a concessão de auxílio-transporte aos servidores dos Tribunais Eleitorais.</v>
      </c>
      <c r="J14" s="187"/>
      <c r="K14" s="165"/>
    </row>
    <row r="15" spans="1:11" ht="60" customHeight="1" x14ac:dyDescent="0.25">
      <c r="A15" s="174" t="s">
        <v>32</v>
      </c>
      <c r="B15" s="175">
        <f t="shared" si="3"/>
        <v>0</v>
      </c>
      <c r="C15" s="188">
        <v>0</v>
      </c>
      <c r="D15" s="189">
        <v>0</v>
      </c>
      <c r="E15" s="168">
        <f t="shared" si="0"/>
        <v>0</v>
      </c>
      <c r="F15" s="170">
        <f t="shared" si="1"/>
        <v>0</v>
      </c>
      <c r="G15" s="171">
        <v>0</v>
      </c>
      <c r="H15" s="172">
        <f t="shared" si="2"/>
        <v>0</v>
      </c>
      <c r="I15" s="190" t="str">
        <f t="shared" si="4"/>
        <v>RES. TSE 22.697/2008 - Dispõe sobre a concessão de auxílio-transporte aos servidores dos Tribunais Eleitorais.</v>
      </c>
      <c r="J15" s="191"/>
      <c r="K15" s="165"/>
    </row>
    <row r="16" spans="1:11" ht="60" customHeight="1" x14ac:dyDescent="0.25">
      <c r="A16" s="174" t="s">
        <v>33</v>
      </c>
      <c r="B16" s="175">
        <f t="shared" si="3"/>
        <v>0</v>
      </c>
      <c r="C16" s="192">
        <v>0</v>
      </c>
      <c r="D16" s="193">
        <v>0</v>
      </c>
      <c r="E16" s="168">
        <f t="shared" si="0"/>
        <v>0</v>
      </c>
      <c r="F16" s="170">
        <f t="shared" si="1"/>
        <v>0</v>
      </c>
      <c r="G16" s="171">
        <v>0</v>
      </c>
      <c r="H16" s="172">
        <f t="shared" si="2"/>
        <v>0</v>
      </c>
      <c r="I16" s="194" t="str">
        <f t="shared" si="4"/>
        <v>RES. TSE 22.697/2008 - Dispõe sobre a concessão de auxílio-transporte aos servidores dos Tribunais Eleitorais.</v>
      </c>
      <c r="J16" s="195"/>
      <c r="K16" s="165"/>
    </row>
    <row r="17" spans="1:11" ht="60" customHeight="1" x14ac:dyDescent="0.25">
      <c r="A17" s="174" t="s">
        <v>34</v>
      </c>
      <c r="B17" s="175">
        <f t="shared" si="3"/>
        <v>0</v>
      </c>
      <c r="C17" s="196">
        <v>0</v>
      </c>
      <c r="D17" s="197">
        <v>0</v>
      </c>
      <c r="E17" s="168">
        <f t="shared" si="0"/>
        <v>0</v>
      </c>
      <c r="F17" s="170">
        <f t="shared" si="1"/>
        <v>0</v>
      </c>
      <c r="G17" s="171">
        <v>0</v>
      </c>
      <c r="H17" s="172">
        <f t="shared" si="2"/>
        <v>0</v>
      </c>
      <c r="I17" s="198" t="str">
        <f t="shared" si="4"/>
        <v>RES. TSE 22.697/2008 - Dispõe sobre a concessão de auxílio-transporte aos servidores dos Tribunais Eleitorais.</v>
      </c>
      <c r="J17" s="199"/>
      <c r="K17" s="165"/>
    </row>
    <row r="18" spans="1:11" ht="60" customHeight="1" x14ac:dyDescent="0.25">
      <c r="A18" s="174" t="s">
        <v>35</v>
      </c>
      <c r="B18" s="175">
        <f t="shared" si="3"/>
        <v>0</v>
      </c>
      <c r="C18" s="200">
        <v>0</v>
      </c>
      <c r="D18" s="201">
        <v>0</v>
      </c>
      <c r="E18" s="168">
        <f t="shared" si="0"/>
        <v>0</v>
      </c>
      <c r="F18" s="170">
        <f t="shared" si="1"/>
        <v>0</v>
      </c>
      <c r="G18" s="171">
        <v>0</v>
      </c>
      <c r="H18" s="172">
        <f t="shared" si="2"/>
        <v>0</v>
      </c>
      <c r="I18" s="202" t="str">
        <f t="shared" si="4"/>
        <v>RES. TSE 22.697/2008 - Dispõe sobre a concessão de auxílio-transporte aos servidores dos Tribunais Eleitorais.</v>
      </c>
      <c r="J18" s="203"/>
      <c r="K18" s="165"/>
    </row>
    <row r="19" spans="1:11" ht="60" customHeight="1" x14ac:dyDescent="0.25">
      <c r="A19" s="174" t="s">
        <v>36</v>
      </c>
      <c r="B19" s="175">
        <f t="shared" si="3"/>
        <v>0</v>
      </c>
      <c r="C19" s="204">
        <v>0</v>
      </c>
      <c r="D19" s="205">
        <v>0</v>
      </c>
      <c r="E19" s="168">
        <f t="shared" si="0"/>
        <v>0</v>
      </c>
      <c r="F19" s="170">
        <f t="shared" si="1"/>
        <v>0</v>
      </c>
      <c r="G19" s="171">
        <v>0</v>
      </c>
      <c r="H19" s="172">
        <f t="shared" si="2"/>
        <v>0</v>
      </c>
      <c r="I19" s="206" t="str">
        <f t="shared" si="4"/>
        <v>RES. TSE 22.697/2008 - Dispõe sobre a concessão de auxílio-transporte aos servidores dos Tribunais Eleitorais.</v>
      </c>
      <c r="J19" s="207"/>
      <c r="K19" s="165"/>
    </row>
    <row r="20" spans="1:11" ht="60" customHeight="1" x14ac:dyDescent="0.25">
      <c r="A20" s="174" t="s">
        <v>37</v>
      </c>
      <c r="B20" s="175">
        <f t="shared" si="3"/>
        <v>0</v>
      </c>
      <c r="C20" s="208">
        <v>0</v>
      </c>
      <c r="D20" s="209">
        <v>0</v>
      </c>
      <c r="E20" s="168">
        <f t="shared" si="0"/>
        <v>0</v>
      </c>
      <c r="F20" s="170">
        <f t="shared" si="1"/>
        <v>0</v>
      </c>
      <c r="G20" s="171">
        <v>0</v>
      </c>
      <c r="H20" s="172">
        <f t="shared" si="2"/>
        <v>0</v>
      </c>
      <c r="I20" s="210" t="str">
        <f t="shared" si="4"/>
        <v>RES. TSE 22.697/2008 - Dispõe sobre a concessão de auxílio-transporte aos servidores dos Tribunais Eleitorais.</v>
      </c>
      <c r="J20" s="211"/>
      <c r="K20" s="165"/>
    </row>
    <row r="21" spans="1:11" ht="19.5" customHeight="1" x14ac:dyDescent="0.25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156"/>
    </row>
    <row r="22" spans="1:11" hidden="1" x14ac:dyDescent="0.25">
      <c r="A22" s="274" t="s">
        <v>75</v>
      </c>
      <c r="B22" s="274"/>
      <c r="C22" s="213"/>
      <c r="D22" s="213"/>
      <c r="E22" s="213"/>
      <c r="F22" s="213"/>
      <c r="G22" s="213"/>
      <c r="H22" s="213"/>
      <c r="I22" s="213"/>
      <c r="J22" s="213"/>
      <c r="K22" s="156"/>
    </row>
    <row r="23" spans="1:11" hidden="1" x14ac:dyDescent="0.25">
      <c r="A23" s="277"/>
      <c r="B23" s="278"/>
      <c r="C23" s="278"/>
      <c r="D23" s="278"/>
      <c r="E23" s="278"/>
      <c r="F23" s="278"/>
      <c r="G23" s="278"/>
      <c r="H23" s="278"/>
      <c r="I23" s="278"/>
      <c r="J23" s="279"/>
      <c r="K23" s="156"/>
    </row>
    <row r="24" spans="1:11" ht="15" customHeight="1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workbookViewId="0"/>
  </sheetViews>
  <sheetFormatPr defaultRowHeight="15" x14ac:dyDescent="0.25"/>
  <cols>
    <col min="1" max="8" width="15.7109375" customWidth="1"/>
    <col min="9" max="10" width="60.7109375" customWidth="1"/>
    <col min="11" max="11" width="9.140625" customWidth="1"/>
  </cols>
  <sheetData>
    <row r="1" spans="1:11" ht="30" customHeight="1" x14ac:dyDescent="0.25">
      <c r="A1" s="275" t="s">
        <v>79</v>
      </c>
      <c r="B1" s="275"/>
      <c r="C1" s="275"/>
      <c r="D1" s="275"/>
      <c r="E1" s="275"/>
      <c r="F1" s="275"/>
      <c r="G1" s="275"/>
      <c r="H1" s="275"/>
      <c r="I1" s="275"/>
      <c r="J1" s="275"/>
      <c r="K1" s="214"/>
    </row>
    <row r="2" spans="1:11" ht="30" customHeight="1" x14ac:dyDescent="0.25">
      <c r="A2" s="276" t="s">
        <v>80</v>
      </c>
      <c r="B2" s="276"/>
      <c r="C2" s="276"/>
      <c r="D2" s="276"/>
      <c r="E2" s="276"/>
      <c r="F2" s="276"/>
      <c r="G2" s="276"/>
      <c r="H2" s="276"/>
      <c r="I2" s="276"/>
      <c r="J2" s="276"/>
      <c r="K2" s="215"/>
    </row>
    <row r="3" spans="1:11" ht="19.5" customHeight="1" x14ac:dyDescent="0.25">
      <c r="A3" s="216" t="s">
        <v>2</v>
      </c>
      <c r="B3" s="217" t="s">
        <v>3</v>
      </c>
      <c r="C3" s="218" t="s">
        <v>4</v>
      </c>
      <c r="D3" s="216"/>
      <c r="E3" s="216"/>
      <c r="F3" s="216"/>
      <c r="G3" s="216"/>
      <c r="H3" s="216"/>
      <c r="I3" s="216"/>
      <c r="J3" s="216"/>
      <c r="K3" s="214"/>
    </row>
    <row r="4" spans="1:11" ht="19.5" customHeight="1" x14ac:dyDescent="0.25">
      <c r="A4" s="216" t="s">
        <v>5</v>
      </c>
      <c r="B4" s="219" t="s">
        <v>6</v>
      </c>
      <c r="C4" s="220" t="s">
        <v>7</v>
      </c>
      <c r="D4" s="216"/>
      <c r="E4" s="216"/>
      <c r="F4" s="216"/>
      <c r="G4" s="216"/>
      <c r="H4" s="216"/>
      <c r="I4" s="216"/>
      <c r="J4" s="216"/>
      <c r="K4" s="214"/>
    </row>
    <row r="5" spans="1:11" ht="9.75" customHeight="1" x14ac:dyDescent="0.25">
      <c r="A5" s="221"/>
      <c r="B5" s="222"/>
      <c r="C5" s="221"/>
      <c r="D5" s="221"/>
      <c r="E5" s="221"/>
      <c r="F5" s="221"/>
      <c r="G5" s="221"/>
      <c r="H5" s="221"/>
      <c r="I5" s="221"/>
      <c r="J5" s="221"/>
      <c r="K5" s="214"/>
    </row>
    <row r="6" spans="1:11" ht="30" customHeight="1" x14ac:dyDescent="0.25">
      <c r="A6" s="280" t="s">
        <v>8</v>
      </c>
      <c r="B6" s="283" t="s">
        <v>9</v>
      </c>
      <c r="C6" s="283"/>
      <c r="D6" s="283"/>
      <c r="E6" s="283"/>
      <c r="F6" s="283"/>
      <c r="G6" s="283"/>
      <c r="H6" s="283"/>
      <c r="I6" s="283"/>
      <c r="J6" s="284" t="s">
        <v>10</v>
      </c>
      <c r="K6" s="214"/>
    </row>
    <row r="7" spans="1:11" ht="30" customHeight="1" x14ac:dyDescent="0.25">
      <c r="A7" s="281"/>
      <c r="B7" s="287" t="s">
        <v>11</v>
      </c>
      <c r="C7" s="287"/>
      <c r="D7" s="287"/>
      <c r="E7" s="287"/>
      <c r="F7" s="287" t="s">
        <v>12</v>
      </c>
      <c r="G7" s="287"/>
      <c r="H7" s="287"/>
      <c r="I7" s="287" t="s">
        <v>13</v>
      </c>
      <c r="J7" s="285"/>
      <c r="K7" s="214"/>
    </row>
    <row r="8" spans="1:11" ht="30" customHeight="1" x14ac:dyDescent="0.25">
      <c r="A8" s="282"/>
      <c r="B8" s="223" t="s">
        <v>14</v>
      </c>
      <c r="C8" s="223" t="s">
        <v>15</v>
      </c>
      <c r="D8" s="223" t="s">
        <v>16</v>
      </c>
      <c r="E8" s="223" t="s">
        <v>17</v>
      </c>
      <c r="F8" s="223" t="s">
        <v>18</v>
      </c>
      <c r="G8" s="223" t="s">
        <v>19</v>
      </c>
      <c r="H8" s="223" t="s">
        <v>20</v>
      </c>
      <c r="I8" s="288"/>
      <c r="J8" s="286"/>
      <c r="K8" s="214"/>
    </row>
    <row r="9" spans="1:11" ht="60" customHeight="1" x14ac:dyDescent="0.25">
      <c r="A9" s="224" t="s">
        <v>21</v>
      </c>
      <c r="B9" s="225">
        <v>318</v>
      </c>
      <c r="C9" s="226">
        <v>0</v>
      </c>
      <c r="D9" s="226">
        <v>4</v>
      </c>
      <c r="E9" s="225">
        <f t="shared" ref="E9:E20" si="0">B9+C9-D9</f>
        <v>314</v>
      </c>
      <c r="F9" s="227">
        <f t="shared" ref="F9:F20" si="1">E9</f>
        <v>314</v>
      </c>
      <c r="G9" s="228">
        <v>0</v>
      </c>
      <c r="H9" s="229">
        <f t="shared" ref="H9:H20" si="2">F9</f>
        <v>314</v>
      </c>
      <c r="I9" s="230" t="s">
        <v>81</v>
      </c>
      <c r="J9" s="230" t="s">
        <v>82</v>
      </c>
      <c r="K9" s="214"/>
    </row>
    <row r="10" spans="1:11" ht="60" customHeight="1" x14ac:dyDescent="0.25">
      <c r="A10" s="231" t="s">
        <v>24</v>
      </c>
      <c r="B10" s="232">
        <f t="shared" ref="B10:B20" si="3">E9</f>
        <v>314</v>
      </c>
      <c r="C10" s="226">
        <v>5</v>
      </c>
      <c r="D10" s="226">
        <v>2</v>
      </c>
      <c r="E10" s="225">
        <f t="shared" si="0"/>
        <v>317</v>
      </c>
      <c r="F10" s="227">
        <f t="shared" si="1"/>
        <v>317</v>
      </c>
      <c r="G10" s="233">
        <v>0</v>
      </c>
      <c r="H10" s="229">
        <f t="shared" si="2"/>
        <v>317</v>
      </c>
      <c r="I10" s="230" t="str">
        <f t="shared" ref="I10:I20" si="4">I9</f>
        <v>RES.22.071/2005 - Processo Administrativo n. 19.418 - Dispões sobre concessão do auxílio-alimentação aos servidores dods tribunais eleitorais</v>
      </c>
      <c r="J10" s="230" t="s">
        <v>83</v>
      </c>
      <c r="K10" s="214"/>
    </row>
    <row r="11" spans="1:11" ht="60" customHeight="1" x14ac:dyDescent="0.25">
      <c r="A11" s="231" t="s">
        <v>26</v>
      </c>
      <c r="B11" s="232">
        <f t="shared" si="3"/>
        <v>317</v>
      </c>
      <c r="C11" s="226">
        <v>0</v>
      </c>
      <c r="D11" s="226">
        <v>0</v>
      </c>
      <c r="E11" s="225">
        <f t="shared" si="0"/>
        <v>317</v>
      </c>
      <c r="F11" s="227">
        <f t="shared" si="1"/>
        <v>317</v>
      </c>
      <c r="G11" s="233">
        <v>0</v>
      </c>
      <c r="H11" s="229">
        <f t="shared" si="2"/>
        <v>317</v>
      </c>
      <c r="I11" s="230" t="str">
        <f t="shared" si="4"/>
        <v>RES.22.071/2005 - Processo Administrativo n. 19.418 - Dispões sobre concessão do auxílio-alimentação aos servidores dods tribunais eleitorais</v>
      </c>
      <c r="J11" s="230"/>
      <c r="K11" s="214"/>
    </row>
    <row r="12" spans="1:11" ht="60" customHeight="1" x14ac:dyDescent="0.25">
      <c r="A12" s="231" t="s">
        <v>28</v>
      </c>
      <c r="B12" s="232">
        <f t="shared" si="3"/>
        <v>317</v>
      </c>
      <c r="C12" s="234">
        <v>3</v>
      </c>
      <c r="D12" s="235">
        <v>1</v>
      </c>
      <c r="E12" s="225">
        <f t="shared" si="0"/>
        <v>319</v>
      </c>
      <c r="F12" s="227">
        <f t="shared" si="1"/>
        <v>319</v>
      </c>
      <c r="G12" s="233">
        <v>0</v>
      </c>
      <c r="H12" s="229">
        <f t="shared" si="2"/>
        <v>319</v>
      </c>
      <c r="I12" s="236" t="str">
        <f t="shared" si="4"/>
        <v>RES.22.071/2005 - Processo Administrativo n. 19.418 - Dispões sobre concessão do auxílio-alimentação aos servidores dods tribunais eleitorais</v>
      </c>
      <c r="J12" s="237" t="s">
        <v>84</v>
      </c>
      <c r="K12" s="214"/>
    </row>
    <row r="13" spans="1:11" ht="60" customHeight="1" x14ac:dyDescent="0.25">
      <c r="A13" s="231" t="s">
        <v>30</v>
      </c>
      <c r="B13" s="232">
        <f t="shared" si="3"/>
        <v>319</v>
      </c>
      <c r="C13" s="238">
        <v>0</v>
      </c>
      <c r="D13" s="239">
        <v>0</v>
      </c>
      <c r="E13" s="225">
        <f t="shared" si="0"/>
        <v>319</v>
      </c>
      <c r="F13" s="227">
        <f t="shared" si="1"/>
        <v>319</v>
      </c>
      <c r="G13" s="233">
        <v>0</v>
      </c>
      <c r="H13" s="229">
        <f t="shared" si="2"/>
        <v>319</v>
      </c>
      <c r="I13" s="240" t="str">
        <f t="shared" si="4"/>
        <v>RES.22.071/2005 - Processo Administrativo n. 19.418 - Dispões sobre concessão do auxílio-alimentação aos servidores dods tribunais eleitorais</v>
      </c>
      <c r="J13" s="241"/>
      <c r="K13" s="214"/>
    </row>
    <row r="14" spans="1:11" ht="60" customHeight="1" x14ac:dyDescent="0.25">
      <c r="A14" s="231" t="s">
        <v>31</v>
      </c>
      <c r="B14" s="232">
        <f t="shared" si="3"/>
        <v>319</v>
      </c>
      <c r="C14" s="242">
        <v>0</v>
      </c>
      <c r="D14" s="243">
        <v>0</v>
      </c>
      <c r="E14" s="225">
        <f t="shared" si="0"/>
        <v>319</v>
      </c>
      <c r="F14" s="227">
        <f t="shared" si="1"/>
        <v>319</v>
      </c>
      <c r="G14" s="233">
        <v>0</v>
      </c>
      <c r="H14" s="229">
        <f t="shared" si="2"/>
        <v>319</v>
      </c>
      <c r="I14" s="244" t="str">
        <f t="shared" si="4"/>
        <v>RES.22.071/2005 - Processo Administrativo n. 19.418 - Dispões sobre concessão do auxílio-alimentação aos servidores dods tribunais eleitorais</v>
      </c>
      <c r="J14" s="245"/>
      <c r="K14" s="214"/>
    </row>
    <row r="15" spans="1:11" ht="60" customHeight="1" x14ac:dyDescent="0.25">
      <c r="A15" s="231" t="s">
        <v>32</v>
      </c>
      <c r="B15" s="232">
        <f t="shared" si="3"/>
        <v>319</v>
      </c>
      <c r="C15" s="246">
        <v>0</v>
      </c>
      <c r="D15" s="247">
        <v>0</v>
      </c>
      <c r="E15" s="225">
        <f t="shared" si="0"/>
        <v>319</v>
      </c>
      <c r="F15" s="227">
        <f t="shared" si="1"/>
        <v>319</v>
      </c>
      <c r="G15" s="233">
        <v>0</v>
      </c>
      <c r="H15" s="229">
        <f t="shared" si="2"/>
        <v>319</v>
      </c>
      <c r="I15" s="248" t="str">
        <f t="shared" si="4"/>
        <v>RES.22.071/2005 - Processo Administrativo n. 19.418 - Dispões sobre concessão do auxílio-alimentação aos servidores dods tribunais eleitorais</v>
      </c>
      <c r="J15" s="249"/>
      <c r="K15" s="214"/>
    </row>
    <row r="16" spans="1:11" ht="60" customHeight="1" x14ac:dyDescent="0.25">
      <c r="A16" s="231" t="s">
        <v>33</v>
      </c>
      <c r="B16" s="232">
        <f t="shared" si="3"/>
        <v>319</v>
      </c>
      <c r="C16" s="250">
        <v>0</v>
      </c>
      <c r="D16" s="251">
        <v>0</v>
      </c>
      <c r="E16" s="225">
        <f t="shared" si="0"/>
        <v>319</v>
      </c>
      <c r="F16" s="227">
        <f t="shared" si="1"/>
        <v>319</v>
      </c>
      <c r="G16" s="233">
        <v>0</v>
      </c>
      <c r="H16" s="229">
        <f t="shared" si="2"/>
        <v>319</v>
      </c>
      <c r="I16" s="252" t="str">
        <f t="shared" si="4"/>
        <v>RES.22.071/2005 - Processo Administrativo n. 19.418 - Dispões sobre concessão do auxílio-alimentação aos servidores dods tribunais eleitorais</v>
      </c>
      <c r="J16" s="253"/>
      <c r="K16" s="214"/>
    </row>
    <row r="17" spans="1:11" ht="60" customHeight="1" x14ac:dyDescent="0.25">
      <c r="A17" s="231" t="s">
        <v>34</v>
      </c>
      <c r="B17" s="232">
        <f t="shared" si="3"/>
        <v>319</v>
      </c>
      <c r="C17" s="254">
        <v>5</v>
      </c>
      <c r="D17" s="255">
        <v>0</v>
      </c>
      <c r="E17" s="225">
        <f t="shared" si="0"/>
        <v>324</v>
      </c>
      <c r="F17" s="227">
        <f t="shared" si="1"/>
        <v>324</v>
      </c>
      <c r="G17" s="233">
        <v>0</v>
      </c>
      <c r="H17" s="229">
        <f t="shared" si="2"/>
        <v>324</v>
      </c>
      <c r="I17" s="256" t="str">
        <f t="shared" si="4"/>
        <v>RES.22.071/2005 - Processo Administrativo n. 19.418 - Dispões sobre concessão do auxílio-alimentação aos servidores dods tribunais eleitorais</v>
      </c>
      <c r="J17" s="257" t="s">
        <v>85</v>
      </c>
      <c r="K17" s="214"/>
    </row>
    <row r="18" spans="1:11" ht="60" customHeight="1" x14ac:dyDescent="0.25">
      <c r="A18" s="231" t="s">
        <v>35</v>
      </c>
      <c r="B18" s="232">
        <f t="shared" si="3"/>
        <v>324</v>
      </c>
      <c r="C18" s="258">
        <v>0</v>
      </c>
      <c r="D18" s="259">
        <v>0</v>
      </c>
      <c r="E18" s="225">
        <f t="shared" si="0"/>
        <v>324</v>
      </c>
      <c r="F18" s="227">
        <f t="shared" si="1"/>
        <v>324</v>
      </c>
      <c r="G18" s="233">
        <v>0</v>
      </c>
      <c r="H18" s="229">
        <f t="shared" si="2"/>
        <v>324</v>
      </c>
      <c r="I18" s="260" t="str">
        <f t="shared" si="4"/>
        <v>RES.22.071/2005 - Processo Administrativo n. 19.418 - Dispões sobre concessão do auxílio-alimentação aos servidores dods tribunais eleitorais</v>
      </c>
      <c r="J18" s="261"/>
      <c r="K18" s="214"/>
    </row>
    <row r="19" spans="1:11" ht="60" customHeight="1" x14ac:dyDescent="0.25">
      <c r="A19" s="231" t="s">
        <v>36</v>
      </c>
      <c r="B19" s="232">
        <f t="shared" si="3"/>
        <v>324</v>
      </c>
      <c r="C19" s="262">
        <v>0</v>
      </c>
      <c r="D19" s="263">
        <v>0</v>
      </c>
      <c r="E19" s="225">
        <f t="shared" si="0"/>
        <v>324</v>
      </c>
      <c r="F19" s="227">
        <f t="shared" si="1"/>
        <v>324</v>
      </c>
      <c r="G19" s="233">
        <v>0</v>
      </c>
      <c r="H19" s="229">
        <f t="shared" si="2"/>
        <v>324</v>
      </c>
      <c r="I19" s="264" t="str">
        <f t="shared" si="4"/>
        <v>RES.22.071/2005 - Processo Administrativo n. 19.418 - Dispões sobre concessão do auxílio-alimentação aos servidores dods tribunais eleitorais</v>
      </c>
      <c r="J19" s="265"/>
      <c r="K19" s="214"/>
    </row>
    <row r="20" spans="1:11" ht="60" customHeight="1" x14ac:dyDescent="0.25">
      <c r="A20" s="231" t="s">
        <v>37</v>
      </c>
      <c r="B20" s="232">
        <f t="shared" si="3"/>
        <v>324</v>
      </c>
      <c r="C20" s="266">
        <v>0</v>
      </c>
      <c r="D20" s="267">
        <v>0</v>
      </c>
      <c r="E20" s="232">
        <f t="shared" si="0"/>
        <v>324</v>
      </c>
      <c r="F20" s="268">
        <f t="shared" si="1"/>
        <v>324</v>
      </c>
      <c r="G20" s="233">
        <v>0</v>
      </c>
      <c r="H20" s="269">
        <f t="shared" si="2"/>
        <v>324</v>
      </c>
      <c r="I20" s="270" t="str">
        <f t="shared" si="4"/>
        <v>RES.22.071/2005 - Processo Administrativo n. 19.418 - Dispões sobre concessão do auxílio-alimentação aos servidores dods tribunais eleitorais</v>
      </c>
      <c r="J20" s="271"/>
      <c r="K20" s="214"/>
    </row>
    <row r="21" spans="1:11" ht="19.5" customHeight="1" x14ac:dyDescent="0.25">
      <c r="A21" s="272"/>
      <c r="B21" s="272"/>
      <c r="C21" s="272"/>
      <c r="D21" s="272"/>
      <c r="E21" s="272"/>
      <c r="F21" s="272"/>
      <c r="G21" s="272"/>
      <c r="H21" s="272"/>
      <c r="I21" s="272"/>
      <c r="J21" s="272"/>
      <c r="K21" s="214"/>
    </row>
    <row r="22" spans="1:11" hidden="1" x14ac:dyDescent="0.25">
      <c r="A22" s="274" t="s">
        <v>38</v>
      </c>
      <c r="B22" s="274"/>
      <c r="C22" s="273"/>
      <c r="D22" s="273"/>
      <c r="E22" s="273"/>
      <c r="F22" s="273"/>
      <c r="G22" s="273"/>
      <c r="H22" s="273"/>
      <c r="I22" s="273"/>
      <c r="J22" s="273"/>
      <c r="K22" s="214"/>
    </row>
    <row r="23" spans="1:11" hidden="1" x14ac:dyDescent="0.25">
      <c r="A23" s="277"/>
      <c r="B23" s="278"/>
      <c r="C23" s="278"/>
      <c r="D23" s="278"/>
      <c r="E23" s="278"/>
      <c r="F23" s="278"/>
      <c r="G23" s="278"/>
      <c r="H23" s="278"/>
      <c r="I23" s="278"/>
      <c r="J23" s="279"/>
      <c r="K23" s="214"/>
    </row>
  </sheetData>
  <mergeCells count="10">
    <mergeCell ref="A22:B22"/>
    <mergeCell ref="A23:J23"/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2019-05-10T21:47:27Z</dcterms:created>
  <dcterms:modified xsi:type="dcterms:W3CDTF">2019-05-13T18:24:20Z</dcterms:modified>
</cp:coreProperties>
</file>